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Instrukcja" sheetId="1" state="visible" r:id="rId3"/>
    <sheet name="Rejestr" sheetId="2" state="visible" r:id="rId4"/>
    <sheet name="Podsumowanie" sheetId="3" state="visible" r:id="rId5"/>
    <sheet name="Punktacja" sheetId="4" state="visible" r:id="rId6"/>
  </sheets>
  <definedNames>
    <definedName function="false" hidden="true" localSheetId="1" name="_xlnm._FilterDatabase" vbProcedure="false">Rejestr!$A$4:$S$64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<sst xmlns="http://schemas.openxmlformats.org/spreadsheetml/2006/main" count="93" uniqueCount="82">
  <si>
    <t xml:space="preserve">Rejestr narzędzi AI i ocena ryzyka</t>
  </si>
  <si>
    <t xml:space="preserve">Szablon do dostosowania. Nie stanowi porady prawnej.</t>
  </si>
  <si>
    <t xml:space="preserve">Jak używać</t>
  </si>
  <si>
    <t xml:space="preserve">1. W arkuszu „Rejestr" wpisz każde narzędzie AI używane w firmie (także prywatne konta i darmowe wersje, o których dowiesz się z ankiety).</t>
  </si>
  <si>
    <t xml:space="preserve">2. Wypełnij kolumny na niebiesko (listy rozwijane). Kolumny na czarno (punkty, poziom ryzyka, uwaga) liczą się same.</t>
  </si>
  <si>
    <t xml:space="preserve">3. Kolumnę „Status" ustawia właściciel tematu AI: Zatwierdzone, W ocenie lub Zakazane. Ocena ryzyka nie zastępuje decyzji.</t>
  </si>
  <si>
    <t xml:space="preserve">4. Arkusz „Podsumowanie" pokazuje liczbę narzędzi według statusu i poziomu ryzyka. Przeglądaj rejestr co 6 miesięcy.</t>
  </si>
  <si>
    <t xml:space="preserve">5. Wiersz 5 w „Rejestrze" jest przykładem (oznaczony „PRZYKŁAD"). Zastąp go własnym wpisem lub usuń.</t>
  </si>
  <si>
    <t xml:space="preserve">Skala punktowa</t>
  </si>
  <si>
    <t xml:space="preserve">Punkty i progi są ustawione w arkuszu „Punktacja" i możesz je zmieniać. To autorska propozycja prostego sortowania narzędzi według ryzyka, a nie metoda opublikowana przez żaden organ ani normę. Służy do ustalenia kolejności przeglądu, nie do stwierdzenia zgodności z prawem.</t>
  </si>
  <si>
    <t xml:space="preserve">Uwaga prawna</t>
  </si>
  <si>
    <t xml:space="preserve">Kolumna „Uwaga" oznacza zastosowania, które w rozporządzeniu o sztucznej inteligencji (AI Act, załącznik III) mogą należeć do obszaru wysokiego ryzyka, m.in. AI w rekrutacji i ocenie pracowników. Obowiązki wysokiego ryzyka mają według rozporządzenia (UE) 2026/1744 obowiązywać od 2 grudnia 2027. Taki wpis wymaga konsultacji prawnej.</t>
  </si>
  <si>
    <t xml:space="preserve">Źródła zastosowanych kategorii: UODO, listy pytań inicjalnych dot. AI (2026); OWASP Top 10 for LLM Applications 2025; AI Act. Szczegóły w artykule „AI w firmie bez chaosu".</t>
  </si>
  <si>
    <t xml:space="preserve">Rejestr narzędzi AI</t>
  </si>
  <si>
    <t xml:space="preserve">Pola na niebiesko wypełniasz, pola na czarno liczą się same. Wiersz 5 to przykład.</t>
  </si>
  <si>
    <t xml:space="preserve">ID</t>
  </si>
  <si>
    <t xml:space="preserve">Narzędzie</t>
  </si>
  <si>
    <t xml:space="preserve">Dostawca</t>
  </si>
  <si>
    <t xml:space="preserve">Zastosowanie</t>
  </si>
  <si>
    <t xml:space="preserve">Dział / użytkownicy</t>
  </si>
  <si>
    <t xml:space="preserve">Konto prywatne lub darmowe?</t>
  </si>
  <si>
    <t xml:space="preserve">Klasa danych</t>
  </si>
  <si>
    <t xml:space="preserve">Dane osobowe?</t>
  </si>
  <si>
    <t xml:space="preserve">Wpływ na decyzje o osobach?</t>
  </si>
  <si>
    <t xml:space="preserve">Kontakt z klientem bez kontroli człowieka?</t>
  </si>
  <si>
    <t xml:space="preserve">Uprawnienia zapisu do systemów?</t>
  </si>
  <si>
    <t xml:space="preserve">Umowa i warunki niesprawdzone?</t>
  </si>
  <si>
    <t xml:space="preserve">Punkty</t>
  </si>
  <si>
    <t xml:space="preserve">Poziom ryzyka</t>
  </si>
  <si>
    <t xml:space="preserve">Uwaga</t>
  </si>
  <si>
    <t xml:space="preserve">Status</t>
  </si>
  <si>
    <t xml:space="preserve">Właściciel narzędzia</t>
  </si>
  <si>
    <t xml:space="preserve">Data ostatniego przeglądu</t>
  </si>
  <si>
    <t xml:space="preserve">Uwagi własne</t>
  </si>
  <si>
    <t xml:space="preserve">PRZYKŁAD</t>
  </si>
  <si>
    <t xml:space="preserve">Asystent do szkiców ofert</t>
  </si>
  <si>
    <t xml:space="preserve">[dostawca]</t>
  </si>
  <si>
    <t xml:space="preserve">Szkice odpowiedzi na zapytania ofertowe</t>
  </si>
  <si>
    <t xml:space="preserve">Sprzedaż</t>
  </si>
  <si>
    <t xml:space="preserve">Nie</t>
  </si>
  <si>
    <t xml:space="preserve">Żółte</t>
  </si>
  <si>
    <t xml:space="preserve">W ocenie</t>
  </si>
  <si>
    <t xml:space="preserve">[imię i nazwisko]</t>
  </si>
  <si>
    <t xml:space="preserve">Przykładowy wpis, zastąp własnym</t>
  </si>
  <si>
    <t xml:space="preserve">Podsumowanie rejestru</t>
  </si>
  <si>
    <t xml:space="preserve">Wiersz przykładowy jest wliczany. Usuń go lub zastąp własnym wpisem.</t>
  </si>
  <si>
    <t xml:space="preserve">Status \ Poziom ryzyka</t>
  </si>
  <si>
    <t xml:space="preserve">Niski</t>
  </si>
  <si>
    <t xml:space="preserve">Średni</t>
  </si>
  <si>
    <t xml:space="preserve">Wysoki</t>
  </si>
  <si>
    <t xml:space="preserve">Razem</t>
  </si>
  <si>
    <t xml:space="preserve">Zatwierdzone</t>
  </si>
  <si>
    <t xml:space="preserve">Zakazane</t>
  </si>
  <si>
    <t xml:space="preserve">(bez statusu)</t>
  </si>
  <si>
    <t xml:space="preserve">Narzędzia na kontach prywatnych lub darmowych</t>
  </si>
  <si>
    <t xml:space="preserve">Narzędzia z danymi czerwonymi</t>
  </si>
  <si>
    <t xml:space="preserve">Narzędzia z wpływem na decyzje o osobach</t>
  </si>
  <si>
    <t xml:space="preserve">Punktacja ryzyka (zmień wartości na niebiesko, jeśli chcesz inną skalę)</t>
  </si>
  <si>
    <t xml:space="preserve">Czynnik</t>
  </si>
  <si>
    <t xml:space="preserve">Uzasadnienie (propozycja autora)</t>
  </si>
  <si>
    <t xml:space="preserve">Klasa danych: Zielone</t>
  </si>
  <si>
    <t xml:space="preserve">Dane publiczne.</t>
  </si>
  <si>
    <t xml:space="preserve">Klasa danych: Żółte</t>
  </si>
  <si>
    <t xml:space="preserve">Dane wewnętrzne bez danych osobowych.</t>
  </si>
  <si>
    <t xml:space="preserve">Klasa danych: Czerwone</t>
  </si>
  <si>
    <t xml:space="preserve">Dane osobowe, tajemnice, kod, finanse.</t>
  </si>
  <si>
    <t xml:space="preserve">Dane osobowe: Tak</t>
  </si>
  <si>
    <t xml:space="preserve">Obowiązki RODO (umowa powierzenia, podstawa prawna).</t>
  </si>
  <si>
    <t xml:space="preserve">Wpływ na decyzje o osobach: Tak</t>
  </si>
  <si>
    <t xml:space="preserve">Możliwy obszar wysokiego ryzyka wg AI Act.</t>
  </si>
  <si>
    <t xml:space="preserve">Kontakt z klientem bez kontroli człowieka: Tak</t>
  </si>
  <si>
    <t xml:space="preserve">Firma odpowiada za treść (por. Moffatt v. Air Canada).</t>
  </si>
  <si>
    <t xml:space="preserve">Uprawnienia zapisu do systemów: Tak</t>
  </si>
  <si>
    <t xml:space="preserve">OWASP: nadmierna sprawczość (excessive agency).</t>
  </si>
  <si>
    <t xml:space="preserve">Konto prywatne lub darmowe: Tak</t>
  </si>
  <si>
    <t xml:space="preserve">Brak kontroli nad danymi i dostępem.</t>
  </si>
  <si>
    <t xml:space="preserve">Umowa i warunki dostawcy niesprawdzone: Tak</t>
  </si>
  <si>
    <t xml:space="preserve">Nieznane zasady użycia danych.</t>
  </si>
  <si>
    <t xml:space="preserve">Progi poziomu ryzyka</t>
  </si>
  <si>
    <t xml:space="preserve">Poziom</t>
  </si>
  <si>
    <t xml:space="preserve">Od punktów</t>
  </si>
  <si>
    <t xml:space="preserve">Dodatkowa reguła: jeśli „Wpływ na decyzje o osobach" = Tak, poziom ryzyka jest zawsze „Wysoki", niezależnie od punktów.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</si>
</sst>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General"/>
    <numFmt numFmtId="166" formatCode="yyyy\-mm\-dd"/>
  </numFmts>
  <fonts count="1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F3A5F"/>
      <name val="Arial"/>
      <family val="0"/>
      <charset val="1"/>
    </font>
    <font>
      <i val="true"/>
      <sz val="9"/>
      <color rgb="FF555555"/>
      <name val="Arial"/>
      <family val="0"/>
      <charset val="1"/>
    </font>
    <font>
      <sz val="10"/>
      <name val="Arial"/>
      <family val="0"/>
      <charset val="1"/>
    </font>
    <font>
      <b val="true"/>
      <sz val="11"/>
      <color rgb="FF1F3A5F"/>
      <name val="Arial"/>
      <family val="0"/>
      <charset val="1"/>
    </font>
    <font>
      <b val="true"/>
      <sz val="14"/>
      <color rgb="FF1F3A5F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0000FF"/>
      <name val="Arial"/>
      <family val="0"/>
      <charset val="1"/>
    </font>
    <font>
      <sz val="10"/>
      <color rgb="FF000000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12"/>
      <color rgb="FF1F3A5F"/>
      <name val="Arial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1F3A5F"/>
        <bgColor rgb="FF333333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11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1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6" fontId="10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1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12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2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9">
    <dxf>
      <fill>
        <patternFill patternType="solid">
          <fgColor rgb="FF1F3A5F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0000FF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fgColor rgb="FFC8E6C9"/>
          <bgColor rgb="FF000000"/>
        </patternFill>
      </fill>
    </dxf>
    <dxf>
      <fill>
        <patternFill>
          <bgColor rgb="FFF4C7C3"/>
        </patternFill>
      </fill>
    </dxf>
    <dxf>
      <fill>
        <patternFill>
          <bgColor rgb="FFFCE8B2"/>
        </patternFill>
      </fill>
    </dxf>
    <dxf>
      <fill>
        <patternFill>
          <bgColor rgb="FFC8E6C9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BBBBB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8E6C9"/>
      <rgbColor rgb="FFFCE8B2"/>
      <rgbColor rgb="FF99CCFF"/>
      <rgbColor rgb="FFFF99CC"/>
      <rgbColor rgb="FFCC99FF"/>
      <rgbColor rgb="FFF4C7C3"/>
      <rgbColor rgb="FF3366FF"/>
      <rgbColor rgb="FF33CCCC"/>
      <rgbColor rgb="FF99CC00"/>
      <rgbColor rgb="FFFFCC00"/>
      <rgbColor rgb="FFFF9900"/>
      <rgbColor rgb="FFFF6600"/>
      <rgbColor rgb="FF555555"/>
      <rgbColor rgb="FF969696"/>
      <rgbColor rgb="FF1F3A5F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B1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110"/>
  </cols>
  <sheetData>
    <row r="2" customFormat="false" ht="19.7" hidden="false" customHeight="false" outlineLevel="0" collapsed="false">
      <c r="B2" s="1" t="s">
        <v>0</v>
      </c>
    </row>
    <row r="3" customFormat="false" ht="15" hidden="false" customHeight="false" outlineLevel="0" collapsed="false">
      <c r="B3" s="2" t="s">
        <v>1</v>
      </c>
    </row>
    <row r="4" customFormat="false" ht="15" hidden="false" customHeight="false" outlineLevel="0" collapsed="false">
      <c r="B4" s="3"/>
    </row>
    <row r="5" customFormat="false" ht="15" hidden="false" customHeight="false" outlineLevel="0" collapsed="false">
      <c r="B5" s="4" t="s">
        <v>2</v>
      </c>
    </row>
    <row r="6" customFormat="false" ht="23.85" hidden="false" customHeight="false" outlineLevel="0" collapsed="false">
      <c r="B6" s="3" t="s">
        <v>3</v>
      </c>
    </row>
    <row r="7" customFormat="false" ht="15" hidden="false" customHeight="false" outlineLevel="0" collapsed="false">
      <c r="B7" s="3" t="s">
        <v>4</v>
      </c>
    </row>
    <row r="8" customFormat="false" ht="15" hidden="false" customHeight="false" outlineLevel="0" collapsed="false">
      <c r="B8" s="3" t="s">
        <v>5</v>
      </c>
    </row>
    <row r="9" customFormat="false" ht="15" hidden="false" customHeight="false" outlineLevel="0" collapsed="false">
      <c r="B9" s="3" t="s">
        <v>6</v>
      </c>
    </row>
    <row r="10" customFormat="false" ht="15" hidden="false" customHeight="false" outlineLevel="0" collapsed="false">
      <c r="B10" s="3" t="s">
        <v>7</v>
      </c>
    </row>
    <row r="11" customFormat="false" ht="15" hidden="false" customHeight="false" outlineLevel="0" collapsed="false">
      <c r="B11" s="3"/>
    </row>
    <row r="12" customFormat="false" ht="15" hidden="false" customHeight="false" outlineLevel="0" collapsed="false">
      <c r="B12" s="4" t="s">
        <v>8</v>
      </c>
    </row>
    <row r="13" customFormat="false" ht="35.05" hidden="false" customHeight="false" outlineLevel="0" collapsed="false">
      <c r="B13" s="3" t="s">
        <v>9</v>
      </c>
    </row>
    <row r="14" customFormat="false" ht="15" hidden="false" customHeight="false" outlineLevel="0" collapsed="false">
      <c r="B14" s="3"/>
    </row>
    <row r="15" customFormat="false" ht="15" hidden="false" customHeight="false" outlineLevel="0" collapsed="false">
      <c r="B15" s="4" t="s">
        <v>10</v>
      </c>
    </row>
    <row r="16" customFormat="false" ht="35.05" hidden="false" customHeight="false" outlineLevel="0" collapsed="false">
      <c r="B16" s="3" t="s">
        <v>11</v>
      </c>
    </row>
    <row r="17" customFormat="false" ht="15" hidden="false" customHeight="false" outlineLevel="0" collapsed="false">
      <c r="B17" s="3"/>
    </row>
    <row r="18" customFormat="false" ht="22.35" hidden="false" customHeight="false" outlineLevel="0" collapsed="false">
      <c r="B18" s="2" t="s">
        <v>12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S6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4" topLeftCell="C5" activePane="bottomRight" state="frozen"/>
      <selection pane="topLeft" activeCell="A1" activeCellId="0" sqref="A1"/>
      <selection pane="topRight" activeCell="C1" activeCellId="0" sqref="C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22"/>
    <col collapsed="false" customWidth="true" hidden="false" outlineLevel="0" max="3" min="3" style="0" width="18"/>
    <col collapsed="false" customWidth="true" hidden="false" outlineLevel="0" max="4" min="4" style="0" width="34"/>
    <col collapsed="false" customWidth="true" hidden="false" outlineLevel="0" max="5" min="5" style="0" width="18"/>
    <col collapsed="false" customWidth="true" hidden="false" outlineLevel="0" max="6" min="6" style="0" width="14"/>
    <col collapsed="false" customWidth="true" hidden="false" outlineLevel="0" max="7" min="7" style="0" width="12"/>
    <col collapsed="false" customWidth="true" hidden="false" outlineLevel="0" max="8" min="8" style="0" width="11"/>
    <col collapsed="false" customWidth="true" hidden="false" outlineLevel="0" max="9" min="9" style="0" width="14"/>
    <col collapsed="false" customWidth="true" hidden="false" outlineLevel="0" max="10" min="10" style="0" width="16"/>
    <col collapsed="false" customWidth="true" hidden="false" outlineLevel="0" max="12" min="11" style="0" width="14"/>
    <col collapsed="false" customWidth="true" hidden="false" outlineLevel="0" max="13" min="13" style="0" width="9"/>
    <col collapsed="false" customWidth="true" hidden="false" outlineLevel="0" max="14" min="14" style="0" width="12"/>
    <col collapsed="false" customWidth="true" hidden="false" outlineLevel="0" max="15" min="15" style="0" width="38"/>
    <col collapsed="false" customWidth="true" hidden="false" outlineLevel="0" max="16" min="16" style="0" width="14"/>
    <col collapsed="false" customWidth="true" hidden="false" outlineLevel="0" max="17" min="17" style="0" width="18"/>
    <col collapsed="false" customWidth="true" hidden="false" outlineLevel="0" max="18" min="18" style="0" width="14"/>
    <col collapsed="false" customWidth="true" hidden="false" outlineLevel="0" max="19" min="19" style="0" width="30"/>
  </cols>
  <sheetData>
    <row r="1" customFormat="false" ht="17.35" hidden="false" customHeight="false" outlineLevel="0" collapsed="false">
      <c r="A1" s="5" t="s">
        <v>13</v>
      </c>
    </row>
    <row r="2" customFormat="false" ht="15" hidden="false" customHeight="false" outlineLevel="0" collapsed="false">
      <c r="A2" s="6" t="s">
        <v>14</v>
      </c>
    </row>
    <row r="4" customFormat="false" ht="48" hidden="false" customHeight="true" outlineLevel="0" collapsed="false">
      <c r="A4" s="7" t="s">
        <v>15</v>
      </c>
      <c r="B4" s="7" t="s">
        <v>16</v>
      </c>
      <c r="C4" s="7" t="s">
        <v>17</v>
      </c>
      <c r="D4" s="7" t="s">
        <v>18</v>
      </c>
      <c r="E4" s="7" t="s">
        <v>19</v>
      </c>
      <c r="F4" s="7" t="s">
        <v>20</v>
      </c>
      <c r="G4" s="7" t="s">
        <v>21</v>
      </c>
      <c r="H4" s="7" t="s">
        <v>22</v>
      </c>
      <c r="I4" s="7" t="s">
        <v>23</v>
      </c>
      <c r="J4" s="7" t="s">
        <v>24</v>
      </c>
      <c r="K4" s="7" t="s">
        <v>25</v>
      </c>
      <c r="L4" s="7" t="s">
        <v>26</v>
      </c>
      <c r="M4" s="7" t="s">
        <v>27</v>
      </c>
      <c r="N4" s="7" t="s">
        <v>28</v>
      </c>
      <c r="O4" s="7" t="s">
        <v>29</v>
      </c>
      <c r="P4" s="7" t="s">
        <v>30</v>
      </c>
      <c r="Q4" s="7" t="s">
        <v>31</v>
      </c>
      <c r="R4" s="7" t="s">
        <v>32</v>
      </c>
      <c r="S4" s="7" t="s">
        <v>33</v>
      </c>
    </row>
    <row r="5" customFormat="false" ht="23.85" hidden="false" customHeight="false" outlineLevel="0" collapsed="false">
      <c r="A5" s="8" t="s">
        <v>34</v>
      </c>
      <c r="B5" s="8" t="s">
        <v>35</v>
      </c>
      <c r="C5" s="8" t="s">
        <v>36</v>
      </c>
      <c r="D5" s="8" t="s">
        <v>37</v>
      </c>
      <c r="E5" s="8" t="s">
        <v>38</v>
      </c>
      <c r="F5" s="8" t="s">
        <v>39</v>
      </c>
      <c r="G5" s="8" t="s">
        <v>40</v>
      </c>
      <c r="H5" s="8" t="s">
        <v>39</v>
      </c>
      <c r="I5" s="8" t="s">
        <v>39</v>
      </c>
      <c r="J5" s="8" t="s">
        <v>39</v>
      </c>
      <c r="K5" s="8" t="s">
        <v>39</v>
      </c>
      <c r="L5" s="8" t="s">
        <v>39</v>
      </c>
      <c r="M5" s="9" t="n">
        <f aca="false">IF($B5="","",IF($G5="Czerwone",Punktacja!$B$6,IF($G5="Żółte",Punktacja!$B$5,IF($G5="Zielone",Punktacja!$B$4,0)))+IF($H5="Tak",Punktacja!$B$7,0)+IF($I5="Tak",Punktacja!$B$8,0)+IF($J5="Tak",Punktacja!$B$9,0)+IF($K5="Tak",Punktacja!$B$10,0)+IF($F5="Tak",Punktacja!$B$11,0)+IF($L5="Tak",Punktacja!$B$12,0))</f>
        <v>1</v>
      </c>
      <c r="N5" s="10" t="str">
        <f aca="false">IF($B5="","",IF(OR($I5="Tak",$M5&gt;=Punktacja!$B$18),"Wysoki",IF($M5&gt;=Punktacja!$B$17,"Średni","Niski")))</f>
        <v>Niski</v>
      </c>
      <c r="O5" s="9" t="str">
        <f aca="false">IF($B5="","",IF($I5="Tak","Możliwy obszar wysokiego ryzyka (AI Act, zał. III). Konsultacja prawna.",IF(AND($H5="Tak",$L5="Tak"),"Dane osobowe: sprawdź umowę powierzenia (art. 28 RODO).",IF($F5="Tak","Konto prywatne lub darmowe: przenieś na konto firmowe lub zakaż.",IF($J5="Tak","Dodaj kontrolę człowieka przed wysłaniem do klienta.","")))))</f>
        <v/>
      </c>
      <c r="P5" s="8" t="s">
        <v>41</v>
      </c>
      <c r="Q5" s="8" t="s">
        <v>42</v>
      </c>
      <c r="R5" s="11"/>
      <c r="S5" s="8" t="s">
        <v>43</v>
      </c>
    </row>
    <row r="6" customFormat="false" ht="15" hidden="false" customHeight="false" outlineLevel="0" collapsed="false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9" t="str">
        <f aca="false">IF($B6="","",IF($G6="Czerwone",Punktacja!$B$6,IF($G6="Żółte",Punktacja!$B$5,IF($G6="Zielone",Punktacja!$B$4,0)))+IF($H6="Tak",Punktacja!$B$7,0)+IF($I6="Tak",Punktacja!$B$8,0)+IF($J6="Tak",Punktacja!$B$9,0)+IF($K6="Tak",Punktacja!$B$10,0)+IF($F6="Tak",Punktacja!$B$11,0)+IF($L6="Tak",Punktacja!$B$12,0))</f>
        <v/>
      </c>
      <c r="N6" s="10" t="str">
        <f aca="false">IF($B6="","",IF(OR($I6="Tak",$M6&gt;=Punktacja!$B$18),"Wysoki",IF($M6&gt;=Punktacja!$B$17,"Średni","Niski")))</f>
        <v/>
      </c>
      <c r="O6" s="9" t="str">
        <f aca="false">IF($B6="","",IF($I6="Tak","Możliwy obszar wysokiego ryzyka (AI Act, zał. III). Konsultacja prawna.",IF(AND($H6="Tak",$L6="Tak"),"Dane osobowe: sprawdź umowę powierzenia (art. 28 RODO).",IF($F6="Tak","Konto prywatne lub darmowe: przenieś na konto firmowe lub zakaż.",IF($J6="Tak","Dodaj kontrolę człowieka przed wysłaniem do klienta.","")))))</f>
        <v/>
      </c>
      <c r="P6" s="8"/>
      <c r="Q6" s="8"/>
      <c r="R6" s="11"/>
      <c r="S6" s="8"/>
    </row>
    <row r="7" customFormat="false" ht="15" hidden="false" customHeight="false" outlineLevel="0" collapsed="false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9" t="str">
        <f aca="false">IF($B7="","",IF($G7="Czerwone",Punktacja!$B$6,IF($G7="Żółte",Punktacja!$B$5,IF($G7="Zielone",Punktacja!$B$4,0)))+IF($H7="Tak",Punktacja!$B$7,0)+IF($I7="Tak",Punktacja!$B$8,0)+IF($J7="Tak",Punktacja!$B$9,0)+IF($K7="Tak",Punktacja!$B$10,0)+IF($F7="Tak",Punktacja!$B$11,0)+IF($L7="Tak",Punktacja!$B$12,0))</f>
        <v/>
      </c>
      <c r="N7" s="10" t="str">
        <f aca="false">IF($B7="","",IF(OR($I7="Tak",$M7&gt;=Punktacja!$B$18),"Wysoki",IF($M7&gt;=Punktacja!$B$17,"Średni","Niski")))</f>
        <v/>
      </c>
      <c r="O7" s="9" t="str">
        <f aca="false">IF($B7="","",IF($I7="Tak","Możliwy obszar wysokiego ryzyka (AI Act, zał. III). Konsultacja prawna.",IF(AND($H7="Tak",$L7="Tak"),"Dane osobowe: sprawdź umowę powierzenia (art. 28 RODO).",IF($F7="Tak","Konto prywatne lub darmowe: przenieś na konto firmowe lub zakaż.",IF($J7="Tak","Dodaj kontrolę człowieka przed wysłaniem do klienta.","")))))</f>
        <v/>
      </c>
      <c r="P7" s="8"/>
      <c r="Q7" s="8"/>
      <c r="R7" s="11"/>
      <c r="S7" s="8"/>
    </row>
    <row r="8" customFormat="false" ht="15" hidden="false" customHeight="false" outlineLevel="0" collapsed="false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9" t="str">
        <f aca="false">IF($B8="","",IF($G8="Czerwone",Punktacja!$B$6,IF($G8="Żółte",Punktacja!$B$5,IF($G8="Zielone",Punktacja!$B$4,0)))+IF($H8="Tak",Punktacja!$B$7,0)+IF($I8="Tak",Punktacja!$B$8,0)+IF($J8="Tak",Punktacja!$B$9,0)+IF($K8="Tak",Punktacja!$B$10,0)+IF($F8="Tak",Punktacja!$B$11,0)+IF($L8="Tak",Punktacja!$B$12,0))</f>
        <v/>
      </c>
      <c r="N8" s="10" t="str">
        <f aca="false">IF($B8="","",IF(OR($I8="Tak",$M8&gt;=Punktacja!$B$18),"Wysoki",IF($M8&gt;=Punktacja!$B$17,"Średni","Niski")))</f>
        <v/>
      </c>
      <c r="O8" s="9" t="str">
        <f aca="false">IF($B8="","",IF($I8="Tak","Możliwy obszar wysokiego ryzyka (AI Act, zał. III). Konsultacja prawna.",IF(AND($H8="Tak",$L8="Tak"),"Dane osobowe: sprawdź umowę powierzenia (art. 28 RODO).",IF($F8="Tak","Konto prywatne lub darmowe: przenieś na konto firmowe lub zakaż.",IF($J8="Tak","Dodaj kontrolę człowieka przed wysłaniem do klienta.","")))))</f>
        <v/>
      </c>
      <c r="P8" s="8"/>
      <c r="Q8" s="8"/>
      <c r="R8" s="11"/>
      <c r="S8" s="8"/>
    </row>
    <row r="9" customFormat="false" ht="15" hidden="false" customHeight="false" outlineLevel="0" collapsed="false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9" t="str">
        <f aca="false">IF($B9="","",IF($G9="Czerwone",Punktacja!$B$6,IF($G9="Żółte",Punktacja!$B$5,IF($G9="Zielone",Punktacja!$B$4,0)))+IF($H9="Tak",Punktacja!$B$7,0)+IF($I9="Tak",Punktacja!$B$8,0)+IF($J9="Tak",Punktacja!$B$9,0)+IF($K9="Tak",Punktacja!$B$10,0)+IF($F9="Tak",Punktacja!$B$11,0)+IF($L9="Tak",Punktacja!$B$12,0))</f>
        <v/>
      </c>
      <c r="N9" s="10" t="str">
        <f aca="false">IF($B9="","",IF(OR($I9="Tak",$M9&gt;=Punktacja!$B$18),"Wysoki",IF($M9&gt;=Punktacja!$B$17,"Średni","Niski")))</f>
        <v/>
      </c>
      <c r="O9" s="9" t="str">
        <f aca="false">IF($B9="","",IF($I9="Tak","Możliwy obszar wysokiego ryzyka (AI Act, zał. III). Konsultacja prawna.",IF(AND($H9="Tak",$L9="Tak"),"Dane osobowe: sprawdź umowę powierzenia (art. 28 RODO).",IF($F9="Tak","Konto prywatne lub darmowe: przenieś na konto firmowe lub zakaż.",IF($J9="Tak","Dodaj kontrolę człowieka przed wysłaniem do klienta.","")))))</f>
        <v/>
      </c>
      <c r="P9" s="8"/>
      <c r="Q9" s="8"/>
      <c r="R9" s="11"/>
      <c r="S9" s="8"/>
    </row>
    <row r="10" customFormat="false" ht="15" hidden="false" customHeight="false" outlineLevel="0" collapsed="false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9" t="str">
        <f aca="false">IF($B10="","",IF($G10="Czerwone",Punktacja!$B$6,IF($G10="Żółte",Punktacja!$B$5,IF($G10="Zielone",Punktacja!$B$4,0)))+IF($H10="Tak",Punktacja!$B$7,0)+IF($I10="Tak",Punktacja!$B$8,0)+IF($J10="Tak",Punktacja!$B$9,0)+IF($K10="Tak",Punktacja!$B$10,0)+IF($F10="Tak",Punktacja!$B$11,0)+IF($L10="Tak",Punktacja!$B$12,0))</f>
        <v/>
      </c>
      <c r="N10" s="10" t="str">
        <f aca="false">IF($B10="","",IF(OR($I10="Tak",$M10&gt;=Punktacja!$B$18),"Wysoki",IF($M10&gt;=Punktacja!$B$17,"Średni","Niski")))</f>
        <v/>
      </c>
      <c r="O10" s="9" t="str">
        <f aca="false">IF($B10="","",IF($I10="Tak","Możliwy obszar wysokiego ryzyka (AI Act, zał. III). Konsultacja prawna.",IF(AND($H10="Tak",$L10="Tak"),"Dane osobowe: sprawdź umowę powierzenia (art. 28 RODO).",IF($F10="Tak","Konto prywatne lub darmowe: przenieś na konto firmowe lub zakaż.",IF($J10="Tak","Dodaj kontrolę człowieka przed wysłaniem do klienta.","")))))</f>
        <v/>
      </c>
      <c r="P10" s="8"/>
      <c r="Q10" s="8"/>
      <c r="R10" s="11"/>
      <c r="S10" s="8"/>
    </row>
    <row r="11" customFormat="false" ht="15" hidden="false" customHeight="false" outlineLevel="0" collapsed="false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9" t="str">
        <f aca="false">IF($B11="","",IF($G11="Czerwone",Punktacja!$B$6,IF($G11="Żółte",Punktacja!$B$5,IF($G11="Zielone",Punktacja!$B$4,0)))+IF($H11="Tak",Punktacja!$B$7,0)+IF($I11="Tak",Punktacja!$B$8,0)+IF($J11="Tak",Punktacja!$B$9,0)+IF($K11="Tak",Punktacja!$B$10,0)+IF($F11="Tak",Punktacja!$B$11,0)+IF($L11="Tak",Punktacja!$B$12,0))</f>
        <v/>
      </c>
      <c r="N11" s="10" t="str">
        <f aca="false">IF($B11="","",IF(OR($I11="Tak",$M11&gt;=Punktacja!$B$18),"Wysoki",IF($M11&gt;=Punktacja!$B$17,"Średni","Niski")))</f>
        <v/>
      </c>
      <c r="O11" s="9" t="str">
        <f aca="false">IF($B11="","",IF($I11="Tak","Możliwy obszar wysokiego ryzyka (AI Act, zał. III). Konsultacja prawna.",IF(AND($H11="Tak",$L11="Tak"),"Dane osobowe: sprawdź umowę powierzenia (art. 28 RODO).",IF($F11="Tak","Konto prywatne lub darmowe: przenieś na konto firmowe lub zakaż.",IF($J11="Tak","Dodaj kontrolę człowieka przed wysłaniem do klienta.","")))))</f>
        <v/>
      </c>
      <c r="P11" s="8"/>
      <c r="Q11" s="8"/>
      <c r="R11" s="11"/>
      <c r="S11" s="8"/>
    </row>
    <row r="12" customFormat="false" ht="15" hidden="false" customHeight="false" outlineLevel="0" collapsed="false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9" t="str">
        <f aca="false">IF($B12="","",IF($G12="Czerwone",Punktacja!$B$6,IF($G12="Żółte",Punktacja!$B$5,IF($G12="Zielone",Punktacja!$B$4,0)))+IF($H12="Tak",Punktacja!$B$7,0)+IF($I12="Tak",Punktacja!$B$8,0)+IF($J12="Tak",Punktacja!$B$9,0)+IF($K12="Tak",Punktacja!$B$10,0)+IF($F12="Tak",Punktacja!$B$11,0)+IF($L12="Tak",Punktacja!$B$12,0))</f>
        <v/>
      </c>
      <c r="N12" s="10" t="str">
        <f aca="false">IF($B12="","",IF(OR($I12="Tak",$M12&gt;=Punktacja!$B$18),"Wysoki",IF($M12&gt;=Punktacja!$B$17,"Średni","Niski")))</f>
        <v/>
      </c>
      <c r="O12" s="9" t="str">
        <f aca="false">IF($B12="","",IF($I12="Tak","Możliwy obszar wysokiego ryzyka (AI Act, zał. III). Konsultacja prawna.",IF(AND($H12="Tak",$L12="Tak"),"Dane osobowe: sprawdź umowę powierzenia (art. 28 RODO).",IF($F12="Tak","Konto prywatne lub darmowe: przenieś na konto firmowe lub zakaż.",IF($J12="Tak","Dodaj kontrolę człowieka przed wysłaniem do klienta.","")))))</f>
        <v/>
      </c>
      <c r="P12" s="8"/>
      <c r="Q12" s="8"/>
      <c r="R12" s="11"/>
      <c r="S12" s="8"/>
    </row>
    <row r="13" customFormat="false" ht="15" hidden="false" customHeight="false" outlineLevel="0" collapsed="false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9" t="str">
        <f aca="false">IF($B13="","",IF($G13="Czerwone",Punktacja!$B$6,IF($G13="Żółte",Punktacja!$B$5,IF($G13="Zielone",Punktacja!$B$4,0)))+IF($H13="Tak",Punktacja!$B$7,0)+IF($I13="Tak",Punktacja!$B$8,0)+IF($J13="Tak",Punktacja!$B$9,0)+IF($K13="Tak",Punktacja!$B$10,0)+IF($F13="Tak",Punktacja!$B$11,0)+IF($L13="Tak",Punktacja!$B$12,0))</f>
        <v/>
      </c>
      <c r="N13" s="10" t="str">
        <f aca="false">IF($B13="","",IF(OR($I13="Tak",$M13&gt;=Punktacja!$B$18),"Wysoki",IF($M13&gt;=Punktacja!$B$17,"Średni","Niski")))</f>
        <v/>
      </c>
      <c r="O13" s="9" t="str">
        <f aca="false">IF($B13="","",IF($I13="Tak","Możliwy obszar wysokiego ryzyka (AI Act, zał. III). Konsultacja prawna.",IF(AND($H13="Tak",$L13="Tak"),"Dane osobowe: sprawdź umowę powierzenia (art. 28 RODO).",IF($F13="Tak","Konto prywatne lub darmowe: przenieś na konto firmowe lub zakaż.",IF($J13="Tak","Dodaj kontrolę człowieka przed wysłaniem do klienta.","")))))</f>
        <v/>
      </c>
      <c r="P13" s="8"/>
      <c r="Q13" s="8"/>
      <c r="R13" s="11"/>
      <c r="S13" s="8"/>
    </row>
    <row r="14" customFormat="false" ht="15" hidden="false" customHeight="false" outlineLevel="0" collapsed="false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9" t="str">
        <f aca="false">IF($B14="","",IF($G14="Czerwone",Punktacja!$B$6,IF($G14="Żółte",Punktacja!$B$5,IF($G14="Zielone",Punktacja!$B$4,0)))+IF($H14="Tak",Punktacja!$B$7,0)+IF($I14="Tak",Punktacja!$B$8,0)+IF($J14="Tak",Punktacja!$B$9,0)+IF($K14="Tak",Punktacja!$B$10,0)+IF($F14="Tak",Punktacja!$B$11,0)+IF($L14="Tak",Punktacja!$B$12,0))</f>
        <v/>
      </c>
      <c r="N14" s="10" t="str">
        <f aca="false">IF($B14="","",IF(OR($I14="Tak",$M14&gt;=Punktacja!$B$18),"Wysoki",IF($M14&gt;=Punktacja!$B$17,"Średni","Niski")))</f>
        <v/>
      </c>
      <c r="O14" s="9" t="str">
        <f aca="false">IF($B14="","",IF($I14="Tak","Możliwy obszar wysokiego ryzyka (AI Act, zał. III). Konsultacja prawna.",IF(AND($H14="Tak",$L14="Tak"),"Dane osobowe: sprawdź umowę powierzenia (art. 28 RODO).",IF($F14="Tak","Konto prywatne lub darmowe: przenieś na konto firmowe lub zakaż.",IF($J14="Tak","Dodaj kontrolę człowieka przed wysłaniem do klienta.","")))))</f>
        <v/>
      </c>
      <c r="P14" s="8"/>
      <c r="Q14" s="8"/>
      <c r="R14" s="11"/>
      <c r="S14" s="8"/>
    </row>
    <row r="15" customFormat="false" ht="15" hidden="false" customHeight="false" outlineLevel="0" collapsed="false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9" t="str">
        <f aca="false">IF($B15="","",IF($G15="Czerwone",Punktacja!$B$6,IF($G15="Żółte",Punktacja!$B$5,IF($G15="Zielone",Punktacja!$B$4,0)))+IF($H15="Tak",Punktacja!$B$7,0)+IF($I15="Tak",Punktacja!$B$8,0)+IF($J15="Tak",Punktacja!$B$9,0)+IF($K15="Tak",Punktacja!$B$10,0)+IF($F15="Tak",Punktacja!$B$11,0)+IF($L15="Tak",Punktacja!$B$12,0))</f>
        <v/>
      </c>
      <c r="N15" s="10" t="str">
        <f aca="false">IF($B15="","",IF(OR($I15="Tak",$M15&gt;=Punktacja!$B$18),"Wysoki",IF($M15&gt;=Punktacja!$B$17,"Średni","Niski")))</f>
        <v/>
      </c>
      <c r="O15" s="9" t="str">
        <f aca="false">IF($B15="","",IF($I15="Tak","Możliwy obszar wysokiego ryzyka (AI Act, zał. III). Konsultacja prawna.",IF(AND($H15="Tak",$L15="Tak"),"Dane osobowe: sprawdź umowę powierzenia (art. 28 RODO).",IF($F15="Tak","Konto prywatne lub darmowe: przenieś na konto firmowe lub zakaż.",IF($J15="Tak","Dodaj kontrolę człowieka przed wysłaniem do klienta.","")))))</f>
        <v/>
      </c>
      <c r="P15" s="8"/>
      <c r="Q15" s="8"/>
      <c r="R15" s="11"/>
      <c r="S15" s="8"/>
    </row>
    <row r="16" customFormat="false" ht="15" hidden="false" customHeight="false" outlineLevel="0" collapsed="false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9" t="str">
        <f aca="false">IF($B16="","",IF($G16="Czerwone",Punktacja!$B$6,IF($G16="Żółte",Punktacja!$B$5,IF($G16="Zielone",Punktacja!$B$4,0)))+IF($H16="Tak",Punktacja!$B$7,0)+IF($I16="Tak",Punktacja!$B$8,0)+IF($J16="Tak",Punktacja!$B$9,0)+IF($K16="Tak",Punktacja!$B$10,0)+IF($F16="Tak",Punktacja!$B$11,0)+IF($L16="Tak",Punktacja!$B$12,0))</f>
        <v/>
      </c>
      <c r="N16" s="10" t="str">
        <f aca="false">IF($B16="","",IF(OR($I16="Tak",$M16&gt;=Punktacja!$B$18),"Wysoki",IF($M16&gt;=Punktacja!$B$17,"Średni","Niski")))</f>
        <v/>
      </c>
      <c r="O16" s="9" t="str">
        <f aca="false">IF($B16="","",IF($I16="Tak","Możliwy obszar wysokiego ryzyka (AI Act, zał. III). Konsultacja prawna.",IF(AND($H16="Tak",$L16="Tak"),"Dane osobowe: sprawdź umowę powierzenia (art. 28 RODO).",IF($F16="Tak","Konto prywatne lub darmowe: przenieś na konto firmowe lub zakaż.",IF($J16="Tak","Dodaj kontrolę człowieka przed wysłaniem do klienta.","")))))</f>
        <v/>
      </c>
      <c r="P16" s="8"/>
      <c r="Q16" s="8"/>
      <c r="R16" s="11"/>
      <c r="S16" s="8"/>
    </row>
    <row r="17" customFormat="false" ht="15" hidden="false" customHeight="false" outlineLevel="0" collapsed="false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9" t="str">
        <f aca="false">IF($B17="","",IF($G17="Czerwone",Punktacja!$B$6,IF($G17="Żółte",Punktacja!$B$5,IF($G17="Zielone",Punktacja!$B$4,0)))+IF($H17="Tak",Punktacja!$B$7,0)+IF($I17="Tak",Punktacja!$B$8,0)+IF($J17="Tak",Punktacja!$B$9,0)+IF($K17="Tak",Punktacja!$B$10,0)+IF($F17="Tak",Punktacja!$B$11,0)+IF($L17="Tak",Punktacja!$B$12,0))</f>
        <v/>
      </c>
      <c r="N17" s="10" t="str">
        <f aca="false">IF($B17="","",IF(OR($I17="Tak",$M17&gt;=Punktacja!$B$18),"Wysoki",IF($M17&gt;=Punktacja!$B$17,"Średni","Niski")))</f>
        <v/>
      </c>
      <c r="O17" s="9" t="str">
        <f aca="false">IF($B17="","",IF($I17="Tak","Możliwy obszar wysokiego ryzyka (AI Act, zał. III). Konsultacja prawna.",IF(AND($H17="Tak",$L17="Tak"),"Dane osobowe: sprawdź umowę powierzenia (art. 28 RODO).",IF($F17="Tak","Konto prywatne lub darmowe: przenieś na konto firmowe lub zakaż.",IF($J17="Tak","Dodaj kontrolę człowieka przed wysłaniem do klienta.","")))))</f>
        <v/>
      </c>
      <c r="P17" s="8"/>
      <c r="Q17" s="8"/>
      <c r="R17" s="11"/>
      <c r="S17" s="8"/>
    </row>
    <row r="18" customFormat="false" ht="15" hidden="false" customHeight="false" outlineLevel="0" collapsed="false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9" t="str">
        <f aca="false">IF($B18="","",IF($G18="Czerwone",Punktacja!$B$6,IF($G18="Żółte",Punktacja!$B$5,IF($G18="Zielone",Punktacja!$B$4,0)))+IF($H18="Tak",Punktacja!$B$7,0)+IF($I18="Tak",Punktacja!$B$8,0)+IF($J18="Tak",Punktacja!$B$9,0)+IF($K18="Tak",Punktacja!$B$10,0)+IF($F18="Tak",Punktacja!$B$11,0)+IF($L18="Tak",Punktacja!$B$12,0))</f>
        <v/>
      </c>
      <c r="N18" s="10" t="str">
        <f aca="false">IF($B18="","",IF(OR($I18="Tak",$M18&gt;=Punktacja!$B$18),"Wysoki",IF($M18&gt;=Punktacja!$B$17,"Średni","Niski")))</f>
        <v/>
      </c>
      <c r="O18" s="9" t="str">
        <f aca="false">IF($B18="","",IF($I18="Tak","Możliwy obszar wysokiego ryzyka (AI Act, zał. III). Konsultacja prawna.",IF(AND($H18="Tak",$L18="Tak"),"Dane osobowe: sprawdź umowę powierzenia (art. 28 RODO).",IF($F18="Tak","Konto prywatne lub darmowe: przenieś na konto firmowe lub zakaż.",IF($J18="Tak","Dodaj kontrolę człowieka przed wysłaniem do klienta.","")))))</f>
        <v/>
      </c>
      <c r="P18" s="8"/>
      <c r="Q18" s="8"/>
      <c r="R18" s="11"/>
      <c r="S18" s="8"/>
    </row>
    <row r="19" customFormat="false" ht="15" hidden="false" customHeight="false" outlineLevel="0" collapsed="false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9" t="str">
        <f aca="false">IF($B19="","",IF($G19="Czerwone",Punktacja!$B$6,IF($G19="Żółte",Punktacja!$B$5,IF($G19="Zielone",Punktacja!$B$4,0)))+IF($H19="Tak",Punktacja!$B$7,0)+IF($I19="Tak",Punktacja!$B$8,0)+IF($J19="Tak",Punktacja!$B$9,0)+IF($K19="Tak",Punktacja!$B$10,0)+IF($F19="Tak",Punktacja!$B$11,0)+IF($L19="Tak",Punktacja!$B$12,0))</f>
        <v/>
      </c>
      <c r="N19" s="10" t="str">
        <f aca="false">IF($B19="","",IF(OR($I19="Tak",$M19&gt;=Punktacja!$B$18),"Wysoki",IF($M19&gt;=Punktacja!$B$17,"Średni","Niski")))</f>
        <v/>
      </c>
      <c r="O19" s="9" t="str">
        <f aca="false">IF($B19="","",IF($I19="Tak","Możliwy obszar wysokiego ryzyka (AI Act, zał. III). Konsultacja prawna.",IF(AND($H19="Tak",$L19="Tak"),"Dane osobowe: sprawdź umowę powierzenia (art. 28 RODO).",IF($F19="Tak","Konto prywatne lub darmowe: przenieś na konto firmowe lub zakaż.",IF($J19="Tak","Dodaj kontrolę człowieka przed wysłaniem do klienta.","")))))</f>
        <v/>
      </c>
      <c r="P19" s="8"/>
      <c r="Q19" s="8"/>
      <c r="R19" s="11"/>
      <c r="S19" s="8"/>
    </row>
    <row r="20" customFormat="false" ht="15" hidden="false" customHeight="false" outlineLevel="0" collapsed="false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9" t="str">
        <f aca="false">IF($B20="","",IF($G20="Czerwone",Punktacja!$B$6,IF($G20="Żółte",Punktacja!$B$5,IF($G20="Zielone",Punktacja!$B$4,0)))+IF($H20="Tak",Punktacja!$B$7,0)+IF($I20="Tak",Punktacja!$B$8,0)+IF($J20="Tak",Punktacja!$B$9,0)+IF($K20="Tak",Punktacja!$B$10,0)+IF($F20="Tak",Punktacja!$B$11,0)+IF($L20="Tak",Punktacja!$B$12,0))</f>
        <v/>
      </c>
      <c r="N20" s="10" t="str">
        <f aca="false">IF($B20="","",IF(OR($I20="Tak",$M20&gt;=Punktacja!$B$18),"Wysoki",IF($M20&gt;=Punktacja!$B$17,"Średni","Niski")))</f>
        <v/>
      </c>
      <c r="O20" s="9" t="str">
        <f aca="false">IF($B20="","",IF($I20="Tak","Możliwy obszar wysokiego ryzyka (AI Act, zał. III). Konsultacja prawna.",IF(AND($H20="Tak",$L20="Tak"),"Dane osobowe: sprawdź umowę powierzenia (art. 28 RODO).",IF($F20="Tak","Konto prywatne lub darmowe: przenieś na konto firmowe lub zakaż.",IF($J20="Tak","Dodaj kontrolę człowieka przed wysłaniem do klienta.","")))))</f>
        <v/>
      </c>
      <c r="P20" s="8"/>
      <c r="Q20" s="8"/>
      <c r="R20" s="11"/>
      <c r="S20" s="8"/>
    </row>
    <row r="21" customFormat="false" ht="15" hidden="false" customHeight="false" outlineLevel="0" collapsed="false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9" t="str">
        <f aca="false">IF($B21="","",IF($G21="Czerwone",Punktacja!$B$6,IF($G21="Żółte",Punktacja!$B$5,IF($G21="Zielone",Punktacja!$B$4,0)))+IF($H21="Tak",Punktacja!$B$7,0)+IF($I21="Tak",Punktacja!$B$8,0)+IF($J21="Tak",Punktacja!$B$9,0)+IF($K21="Tak",Punktacja!$B$10,0)+IF($F21="Tak",Punktacja!$B$11,0)+IF($L21="Tak",Punktacja!$B$12,0))</f>
        <v/>
      </c>
      <c r="N21" s="10" t="str">
        <f aca="false">IF($B21="","",IF(OR($I21="Tak",$M21&gt;=Punktacja!$B$18),"Wysoki",IF($M21&gt;=Punktacja!$B$17,"Średni","Niski")))</f>
        <v/>
      </c>
      <c r="O21" s="9" t="str">
        <f aca="false">IF($B21="","",IF($I21="Tak","Możliwy obszar wysokiego ryzyka (AI Act, zał. III). Konsultacja prawna.",IF(AND($H21="Tak",$L21="Tak"),"Dane osobowe: sprawdź umowę powierzenia (art. 28 RODO).",IF($F21="Tak","Konto prywatne lub darmowe: przenieś na konto firmowe lub zakaż.",IF($J21="Tak","Dodaj kontrolę człowieka przed wysłaniem do klienta.","")))))</f>
        <v/>
      </c>
      <c r="P21" s="8"/>
      <c r="Q21" s="8"/>
      <c r="R21" s="11"/>
      <c r="S21" s="8"/>
    </row>
    <row r="22" customFormat="false" ht="15" hidden="false" customHeight="false" outlineLevel="0" collapsed="false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9" t="str">
        <f aca="false">IF($B22="","",IF($G22="Czerwone",Punktacja!$B$6,IF($G22="Żółte",Punktacja!$B$5,IF($G22="Zielone",Punktacja!$B$4,0)))+IF($H22="Tak",Punktacja!$B$7,0)+IF($I22="Tak",Punktacja!$B$8,0)+IF($J22="Tak",Punktacja!$B$9,0)+IF($K22="Tak",Punktacja!$B$10,0)+IF($F22="Tak",Punktacja!$B$11,0)+IF($L22="Tak",Punktacja!$B$12,0))</f>
        <v/>
      </c>
      <c r="N22" s="10" t="str">
        <f aca="false">IF($B22="","",IF(OR($I22="Tak",$M22&gt;=Punktacja!$B$18),"Wysoki",IF($M22&gt;=Punktacja!$B$17,"Średni","Niski")))</f>
        <v/>
      </c>
      <c r="O22" s="9" t="str">
        <f aca="false">IF($B22="","",IF($I22="Tak","Możliwy obszar wysokiego ryzyka (AI Act, zał. III). Konsultacja prawna.",IF(AND($H22="Tak",$L22="Tak"),"Dane osobowe: sprawdź umowę powierzenia (art. 28 RODO).",IF($F22="Tak","Konto prywatne lub darmowe: przenieś na konto firmowe lub zakaż.",IF($J22="Tak","Dodaj kontrolę człowieka przed wysłaniem do klienta.","")))))</f>
        <v/>
      </c>
      <c r="P22" s="8"/>
      <c r="Q22" s="8"/>
      <c r="R22" s="11"/>
      <c r="S22" s="8"/>
    </row>
    <row r="23" customFormat="false" ht="15" hidden="false" customHeight="false" outlineLevel="0" collapsed="false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9" t="str">
        <f aca="false">IF($B23="","",IF($G23="Czerwone",Punktacja!$B$6,IF($G23="Żółte",Punktacja!$B$5,IF($G23="Zielone",Punktacja!$B$4,0)))+IF($H23="Tak",Punktacja!$B$7,0)+IF($I23="Tak",Punktacja!$B$8,0)+IF($J23="Tak",Punktacja!$B$9,0)+IF($K23="Tak",Punktacja!$B$10,0)+IF($F23="Tak",Punktacja!$B$11,0)+IF($L23="Tak",Punktacja!$B$12,0))</f>
        <v/>
      </c>
      <c r="N23" s="10" t="str">
        <f aca="false">IF($B23="","",IF(OR($I23="Tak",$M23&gt;=Punktacja!$B$18),"Wysoki",IF($M23&gt;=Punktacja!$B$17,"Średni","Niski")))</f>
        <v/>
      </c>
      <c r="O23" s="9" t="str">
        <f aca="false">IF($B23="","",IF($I23="Tak","Możliwy obszar wysokiego ryzyka (AI Act, zał. III). Konsultacja prawna.",IF(AND($H23="Tak",$L23="Tak"),"Dane osobowe: sprawdź umowę powierzenia (art. 28 RODO).",IF($F23="Tak","Konto prywatne lub darmowe: przenieś na konto firmowe lub zakaż.",IF($J23="Tak","Dodaj kontrolę człowieka przed wysłaniem do klienta.","")))))</f>
        <v/>
      </c>
      <c r="P23" s="8"/>
      <c r="Q23" s="8"/>
      <c r="R23" s="11"/>
      <c r="S23" s="8"/>
    </row>
    <row r="24" customFormat="false" ht="15" hidden="false" customHeight="false" outlineLevel="0" collapsed="false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9" t="str">
        <f aca="false">IF($B24="","",IF($G24="Czerwone",Punktacja!$B$6,IF($G24="Żółte",Punktacja!$B$5,IF($G24="Zielone",Punktacja!$B$4,0)))+IF($H24="Tak",Punktacja!$B$7,0)+IF($I24="Tak",Punktacja!$B$8,0)+IF($J24="Tak",Punktacja!$B$9,0)+IF($K24="Tak",Punktacja!$B$10,0)+IF($F24="Tak",Punktacja!$B$11,0)+IF($L24="Tak",Punktacja!$B$12,0))</f>
        <v/>
      </c>
      <c r="N24" s="10" t="str">
        <f aca="false">IF($B24="","",IF(OR($I24="Tak",$M24&gt;=Punktacja!$B$18),"Wysoki",IF($M24&gt;=Punktacja!$B$17,"Średni","Niski")))</f>
        <v/>
      </c>
      <c r="O24" s="9" t="str">
        <f aca="false">IF($B24="","",IF($I24="Tak","Możliwy obszar wysokiego ryzyka (AI Act, zał. III). Konsultacja prawna.",IF(AND($H24="Tak",$L24="Tak"),"Dane osobowe: sprawdź umowę powierzenia (art. 28 RODO).",IF($F24="Tak","Konto prywatne lub darmowe: przenieś na konto firmowe lub zakaż.",IF($J24="Tak","Dodaj kontrolę człowieka przed wysłaniem do klienta.","")))))</f>
        <v/>
      </c>
      <c r="P24" s="8"/>
      <c r="Q24" s="8"/>
      <c r="R24" s="11"/>
      <c r="S24" s="8"/>
    </row>
    <row r="25" customFormat="false" ht="15" hidden="false" customHeight="false" outlineLevel="0" collapsed="false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9" t="str">
        <f aca="false">IF($B25="","",IF($G25="Czerwone",Punktacja!$B$6,IF($G25="Żółte",Punktacja!$B$5,IF($G25="Zielone",Punktacja!$B$4,0)))+IF($H25="Tak",Punktacja!$B$7,0)+IF($I25="Tak",Punktacja!$B$8,0)+IF($J25="Tak",Punktacja!$B$9,0)+IF($K25="Tak",Punktacja!$B$10,0)+IF($F25="Tak",Punktacja!$B$11,0)+IF($L25="Tak",Punktacja!$B$12,0))</f>
        <v/>
      </c>
      <c r="N25" s="10" t="str">
        <f aca="false">IF($B25="","",IF(OR($I25="Tak",$M25&gt;=Punktacja!$B$18),"Wysoki",IF($M25&gt;=Punktacja!$B$17,"Średni","Niski")))</f>
        <v/>
      </c>
      <c r="O25" s="9" t="str">
        <f aca="false">IF($B25="","",IF($I25="Tak","Możliwy obszar wysokiego ryzyka (AI Act, zał. III). Konsultacja prawna.",IF(AND($H25="Tak",$L25="Tak"),"Dane osobowe: sprawdź umowę powierzenia (art. 28 RODO).",IF($F25="Tak","Konto prywatne lub darmowe: przenieś na konto firmowe lub zakaż.",IF($J25="Tak","Dodaj kontrolę człowieka przed wysłaniem do klienta.","")))))</f>
        <v/>
      </c>
      <c r="P25" s="8"/>
      <c r="Q25" s="8"/>
      <c r="R25" s="11"/>
      <c r="S25" s="8"/>
    </row>
    <row r="26" customFormat="false" ht="15" hidden="false" customHeight="false" outlineLevel="0" collapsed="false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9" t="str">
        <f aca="false">IF($B26="","",IF($G26="Czerwone",Punktacja!$B$6,IF($G26="Żółte",Punktacja!$B$5,IF($G26="Zielone",Punktacja!$B$4,0)))+IF($H26="Tak",Punktacja!$B$7,0)+IF($I26="Tak",Punktacja!$B$8,0)+IF($J26="Tak",Punktacja!$B$9,0)+IF($K26="Tak",Punktacja!$B$10,0)+IF($F26="Tak",Punktacja!$B$11,0)+IF($L26="Tak",Punktacja!$B$12,0))</f>
        <v/>
      </c>
      <c r="N26" s="10" t="str">
        <f aca="false">IF($B26="","",IF(OR($I26="Tak",$M26&gt;=Punktacja!$B$18),"Wysoki",IF($M26&gt;=Punktacja!$B$17,"Średni","Niski")))</f>
        <v/>
      </c>
      <c r="O26" s="9" t="str">
        <f aca="false">IF($B26="","",IF($I26="Tak","Możliwy obszar wysokiego ryzyka (AI Act, zał. III). Konsultacja prawna.",IF(AND($H26="Tak",$L26="Tak"),"Dane osobowe: sprawdź umowę powierzenia (art. 28 RODO).",IF($F26="Tak","Konto prywatne lub darmowe: przenieś na konto firmowe lub zakaż.",IF($J26="Tak","Dodaj kontrolę człowieka przed wysłaniem do klienta.","")))))</f>
        <v/>
      </c>
      <c r="P26" s="8"/>
      <c r="Q26" s="8"/>
      <c r="R26" s="11"/>
      <c r="S26" s="8"/>
    </row>
    <row r="27" customFormat="false" ht="15" hidden="false" customHeight="false" outlineLevel="0" collapsed="false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9" t="str">
        <f aca="false">IF($B27="","",IF($G27="Czerwone",Punktacja!$B$6,IF($G27="Żółte",Punktacja!$B$5,IF($G27="Zielone",Punktacja!$B$4,0)))+IF($H27="Tak",Punktacja!$B$7,0)+IF($I27="Tak",Punktacja!$B$8,0)+IF($J27="Tak",Punktacja!$B$9,0)+IF($K27="Tak",Punktacja!$B$10,0)+IF($F27="Tak",Punktacja!$B$11,0)+IF($L27="Tak",Punktacja!$B$12,0))</f>
        <v/>
      </c>
      <c r="N27" s="10" t="str">
        <f aca="false">IF($B27="","",IF(OR($I27="Tak",$M27&gt;=Punktacja!$B$18),"Wysoki",IF($M27&gt;=Punktacja!$B$17,"Średni","Niski")))</f>
        <v/>
      </c>
      <c r="O27" s="9" t="str">
        <f aca="false">IF($B27="","",IF($I27="Tak","Możliwy obszar wysokiego ryzyka (AI Act, zał. III). Konsultacja prawna.",IF(AND($H27="Tak",$L27="Tak"),"Dane osobowe: sprawdź umowę powierzenia (art. 28 RODO).",IF($F27="Tak","Konto prywatne lub darmowe: przenieś na konto firmowe lub zakaż.",IF($J27="Tak","Dodaj kontrolę człowieka przed wysłaniem do klienta.","")))))</f>
        <v/>
      </c>
      <c r="P27" s="8"/>
      <c r="Q27" s="8"/>
      <c r="R27" s="11"/>
      <c r="S27" s="8"/>
    </row>
    <row r="28" customFormat="false" ht="15" hidden="false" customHeight="false" outlineLevel="0" collapsed="false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9" t="str">
        <f aca="false">IF($B28="","",IF($G28="Czerwone",Punktacja!$B$6,IF($G28="Żółte",Punktacja!$B$5,IF($G28="Zielone",Punktacja!$B$4,0)))+IF($H28="Tak",Punktacja!$B$7,0)+IF($I28="Tak",Punktacja!$B$8,0)+IF($J28="Tak",Punktacja!$B$9,0)+IF($K28="Tak",Punktacja!$B$10,0)+IF($F28="Tak",Punktacja!$B$11,0)+IF($L28="Tak",Punktacja!$B$12,0))</f>
        <v/>
      </c>
      <c r="N28" s="10" t="str">
        <f aca="false">IF($B28="","",IF(OR($I28="Tak",$M28&gt;=Punktacja!$B$18),"Wysoki",IF($M28&gt;=Punktacja!$B$17,"Średni","Niski")))</f>
        <v/>
      </c>
      <c r="O28" s="9" t="str">
        <f aca="false">IF($B28="","",IF($I28="Tak","Możliwy obszar wysokiego ryzyka (AI Act, zał. III). Konsultacja prawna.",IF(AND($H28="Tak",$L28="Tak"),"Dane osobowe: sprawdź umowę powierzenia (art. 28 RODO).",IF($F28="Tak","Konto prywatne lub darmowe: przenieś na konto firmowe lub zakaż.",IF($J28="Tak","Dodaj kontrolę człowieka przed wysłaniem do klienta.","")))))</f>
        <v/>
      </c>
      <c r="P28" s="8"/>
      <c r="Q28" s="8"/>
      <c r="R28" s="11"/>
      <c r="S28" s="8"/>
    </row>
    <row r="29" customFormat="false" ht="15" hidden="false" customHeight="false" outlineLevel="0" collapsed="false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9" t="str">
        <f aca="false">IF($B29="","",IF($G29="Czerwone",Punktacja!$B$6,IF($G29="Żółte",Punktacja!$B$5,IF($G29="Zielone",Punktacja!$B$4,0)))+IF($H29="Tak",Punktacja!$B$7,0)+IF($I29="Tak",Punktacja!$B$8,0)+IF($J29="Tak",Punktacja!$B$9,0)+IF($K29="Tak",Punktacja!$B$10,0)+IF($F29="Tak",Punktacja!$B$11,0)+IF($L29="Tak",Punktacja!$B$12,0))</f>
        <v/>
      </c>
      <c r="N29" s="10" t="str">
        <f aca="false">IF($B29="","",IF(OR($I29="Tak",$M29&gt;=Punktacja!$B$18),"Wysoki",IF($M29&gt;=Punktacja!$B$17,"Średni","Niski")))</f>
        <v/>
      </c>
      <c r="O29" s="9" t="str">
        <f aca="false">IF($B29="","",IF($I29="Tak","Możliwy obszar wysokiego ryzyka (AI Act, zał. III). Konsultacja prawna.",IF(AND($H29="Tak",$L29="Tak"),"Dane osobowe: sprawdź umowę powierzenia (art. 28 RODO).",IF($F29="Tak","Konto prywatne lub darmowe: przenieś na konto firmowe lub zakaż.",IF($J29="Tak","Dodaj kontrolę człowieka przed wysłaniem do klienta.","")))))</f>
        <v/>
      </c>
      <c r="P29" s="8"/>
      <c r="Q29" s="8"/>
      <c r="R29" s="11"/>
      <c r="S29" s="8"/>
    </row>
    <row r="30" customFormat="false" ht="15" hidden="false" customHeight="false" outlineLevel="0" collapsed="false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9" t="str">
        <f aca="false">IF($B30="","",IF($G30="Czerwone",Punktacja!$B$6,IF($G30="Żółte",Punktacja!$B$5,IF($G30="Zielone",Punktacja!$B$4,0)))+IF($H30="Tak",Punktacja!$B$7,0)+IF($I30="Tak",Punktacja!$B$8,0)+IF($J30="Tak",Punktacja!$B$9,0)+IF($K30="Tak",Punktacja!$B$10,0)+IF($F30="Tak",Punktacja!$B$11,0)+IF($L30="Tak",Punktacja!$B$12,0))</f>
        <v/>
      </c>
      <c r="N30" s="10" t="str">
        <f aca="false">IF($B30="","",IF(OR($I30="Tak",$M30&gt;=Punktacja!$B$18),"Wysoki",IF($M30&gt;=Punktacja!$B$17,"Średni","Niski")))</f>
        <v/>
      </c>
      <c r="O30" s="9" t="str">
        <f aca="false">IF($B30="","",IF($I30="Tak","Możliwy obszar wysokiego ryzyka (AI Act, zał. III). Konsultacja prawna.",IF(AND($H30="Tak",$L30="Tak"),"Dane osobowe: sprawdź umowę powierzenia (art. 28 RODO).",IF($F30="Tak","Konto prywatne lub darmowe: przenieś na konto firmowe lub zakaż.",IF($J30="Tak","Dodaj kontrolę człowieka przed wysłaniem do klienta.","")))))</f>
        <v/>
      </c>
      <c r="P30" s="8"/>
      <c r="Q30" s="8"/>
      <c r="R30" s="11"/>
      <c r="S30" s="8"/>
    </row>
    <row r="31" customFormat="false" ht="15" hidden="false" customHeight="false" outlineLevel="0" collapsed="false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9" t="str">
        <f aca="false">IF($B31="","",IF($G31="Czerwone",Punktacja!$B$6,IF($G31="Żółte",Punktacja!$B$5,IF($G31="Zielone",Punktacja!$B$4,0)))+IF($H31="Tak",Punktacja!$B$7,0)+IF($I31="Tak",Punktacja!$B$8,0)+IF($J31="Tak",Punktacja!$B$9,0)+IF($K31="Tak",Punktacja!$B$10,0)+IF($F31="Tak",Punktacja!$B$11,0)+IF($L31="Tak",Punktacja!$B$12,0))</f>
        <v/>
      </c>
      <c r="N31" s="10" t="str">
        <f aca="false">IF($B31="","",IF(OR($I31="Tak",$M31&gt;=Punktacja!$B$18),"Wysoki",IF($M31&gt;=Punktacja!$B$17,"Średni","Niski")))</f>
        <v/>
      </c>
      <c r="O31" s="9" t="str">
        <f aca="false">IF($B31="","",IF($I31="Tak","Możliwy obszar wysokiego ryzyka (AI Act, zał. III). Konsultacja prawna.",IF(AND($H31="Tak",$L31="Tak"),"Dane osobowe: sprawdź umowę powierzenia (art. 28 RODO).",IF($F31="Tak","Konto prywatne lub darmowe: przenieś na konto firmowe lub zakaż.",IF($J31="Tak","Dodaj kontrolę człowieka przed wysłaniem do klienta.","")))))</f>
        <v/>
      </c>
      <c r="P31" s="8"/>
      <c r="Q31" s="8"/>
      <c r="R31" s="11"/>
      <c r="S31" s="8"/>
    </row>
    <row r="32" customFormat="false" ht="15" hidden="false" customHeight="false" outlineLevel="0" collapsed="false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9" t="str">
        <f aca="false">IF($B32="","",IF($G32="Czerwone",Punktacja!$B$6,IF($G32="Żółte",Punktacja!$B$5,IF($G32="Zielone",Punktacja!$B$4,0)))+IF($H32="Tak",Punktacja!$B$7,0)+IF($I32="Tak",Punktacja!$B$8,0)+IF($J32="Tak",Punktacja!$B$9,0)+IF($K32="Tak",Punktacja!$B$10,0)+IF($F32="Tak",Punktacja!$B$11,0)+IF($L32="Tak",Punktacja!$B$12,0))</f>
        <v/>
      </c>
      <c r="N32" s="10" t="str">
        <f aca="false">IF($B32="","",IF(OR($I32="Tak",$M32&gt;=Punktacja!$B$18),"Wysoki",IF($M32&gt;=Punktacja!$B$17,"Średni","Niski")))</f>
        <v/>
      </c>
      <c r="O32" s="9" t="str">
        <f aca="false">IF($B32="","",IF($I32="Tak","Możliwy obszar wysokiego ryzyka (AI Act, zał. III). Konsultacja prawna.",IF(AND($H32="Tak",$L32="Tak"),"Dane osobowe: sprawdź umowę powierzenia (art. 28 RODO).",IF($F32="Tak","Konto prywatne lub darmowe: przenieś na konto firmowe lub zakaż.",IF($J32="Tak","Dodaj kontrolę człowieka przed wysłaniem do klienta.","")))))</f>
        <v/>
      </c>
      <c r="P32" s="8"/>
      <c r="Q32" s="8"/>
      <c r="R32" s="11"/>
      <c r="S32" s="8"/>
    </row>
    <row r="33" customFormat="false" ht="15" hidden="false" customHeight="false" outlineLevel="0" collapsed="false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9" t="str">
        <f aca="false">IF($B33="","",IF($G33="Czerwone",Punktacja!$B$6,IF($G33="Żółte",Punktacja!$B$5,IF($G33="Zielone",Punktacja!$B$4,0)))+IF($H33="Tak",Punktacja!$B$7,0)+IF($I33="Tak",Punktacja!$B$8,0)+IF($J33="Tak",Punktacja!$B$9,0)+IF($K33="Tak",Punktacja!$B$10,0)+IF($F33="Tak",Punktacja!$B$11,0)+IF($L33="Tak",Punktacja!$B$12,0))</f>
        <v/>
      </c>
      <c r="N33" s="10" t="str">
        <f aca="false">IF($B33="","",IF(OR($I33="Tak",$M33&gt;=Punktacja!$B$18),"Wysoki",IF($M33&gt;=Punktacja!$B$17,"Średni","Niski")))</f>
        <v/>
      </c>
      <c r="O33" s="9" t="str">
        <f aca="false">IF($B33="","",IF($I33="Tak","Możliwy obszar wysokiego ryzyka (AI Act, zał. III). Konsultacja prawna.",IF(AND($H33="Tak",$L33="Tak"),"Dane osobowe: sprawdź umowę powierzenia (art. 28 RODO).",IF($F33="Tak","Konto prywatne lub darmowe: przenieś na konto firmowe lub zakaż.",IF($J33="Tak","Dodaj kontrolę człowieka przed wysłaniem do klienta.","")))))</f>
        <v/>
      </c>
      <c r="P33" s="8"/>
      <c r="Q33" s="8"/>
      <c r="R33" s="11"/>
      <c r="S33" s="8"/>
    </row>
    <row r="34" customFormat="false" ht="15" hidden="false" customHeight="false" outlineLevel="0" collapsed="false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9" t="str">
        <f aca="false">IF($B34="","",IF($G34="Czerwone",Punktacja!$B$6,IF($G34="Żółte",Punktacja!$B$5,IF($G34="Zielone",Punktacja!$B$4,0)))+IF($H34="Tak",Punktacja!$B$7,0)+IF($I34="Tak",Punktacja!$B$8,0)+IF($J34="Tak",Punktacja!$B$9,0)+IF($K34="Tak",Punktacja!$B$10,0)+IF($F34="Tak",Punktacja!$B$11,0)+IF($L34="Tak",Punktacja!$B$12,0))</f>
        <v/>
      </c>
      <c r="N34" s="10" t="str">
        <f aca="false">IF($B34="","",IF(OR($I34="Tak",$M34&gt;=Punktacja!$B$18),"Wysoki",IF($M34&gt;=Punktacja!$B$17,"Średni","Niski")))</f>
        <v/>
      </c>
      <c r="O34" s="9" t="str">
        <f aca="false">IF($B34="","",IF($I34="Tak","Możliwy obszar wysokiego ryzyka (AI Act, zał. III). Konsultacja prawna.",IF(AND($H34="Tak",$L34="Tak"),"Dane osobowe: sprawdź umowę powierzenia (art. 28 RODO).",IF($F34="Tak","Konto prywatne lub darmowe: przenieś na konto firmowe lub zakaż.",IF($J34="Tak","Dodaj kontrolę człowieka przed wysłaniem do klienta.","")))))</f>
        <v/>
      </c>
      <c r="P34" s="8"/>
      <c r="Q34" s="8"/>
      <c r="R34" s="11"/>
      <c r="S34" s="8"/>
    </row>
    <row r="35" customFormat="false" ht="15" hidden="false" customHeight="false" outlineLevel="0" collapsed="false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9" t="str">
        <f aca="false">IF($B35="","",IF($G35="Czerwone",Punktacja!$B$6,IF($G35="Żółte",Punktacja!$B$5,IF($G35="Zielone",Punktacja!$B$4,0)))+IF($H35="Tak",Punktacja!$B$7,0)+IF($I35="Tak",Punktacja!$B$8,0)+IF($J35="Tak",Punktacja!$B$9,0)+IF($K35="Tak",Punktacja!$B$10,0)+IF($F35="Tak",Punktacja!$B$11,0)+IF($L35="Tak",Punktacja!$B$12,0))</f>
        <v/>
      </c>
      <c r="N35" s="10" t="str">
        <f aca="false">IF($B35="","",IF(OR($I35="Tak",$M35&gt;=Punktacja!$B$18),"Wysoki",IF($M35&gt;=Punktacja!$B$17,"Średni","Niski")))</f>
        <v/>
      </c>
      <c r="O35" s="9" t="str">
        <f aca="false">IF($B35="","",IF($I35="Tak","Możliwy obszar wysokiego ryzyka (AI Act, zał. III). Konsultacja prawna.",IF(AND($H35="Tak",$L35="Tak"),"Dane osobowe: sprawdź umowę powierzenia (art. 28 RODO).",IF($F35="Tak","Konto prywatne lub darmowe: przenieś na konto firmowe lub zakaż.",IF($J35="Tak","Dodaj kontrolę człowieka przed wysłaniem do klienta.","")))))</f>
        <v/>
      </c>
      <c r="P35" s="8"/>
      <c r="Q35" s="8"/>
      <c r="R35" s="11"/>
      <c r="S35" s="8"/>
    </row>
    <row r="36" customFormat="false" ht="15" hidden="false" customHeight="false" outlineLevel="0" collapsed="false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9" t="str">
        <f aca="false">IF($B36="","",IF($G36="Czerwone",Punktacja!$B$6,IF($G36="Żółte",Punktacja!$B$5,IF($G36="Zielone",Punktacja!$B$4,0)))+IF($H36="Tak",Punktacja!$B$7,0)+IF($I36="Tak",Punktacja!$B$8,0)+IF($J36="Tak",Punktacja!$B$9,0)+IF($K36="Tak",Punktacja!$B$10,0)+IF($F36="Tak",Punktacja!$B$11,0)+IF($L36="Tak",Punktacja!$B$12,0))</f>
        <v/>
      </c>
      <c r="N36" s="10" t="str">
        <f aca="false">IF($B36="","",IF(OR($I36="Tak",$M36&gt;=Punktacja!$B$18),"Wysoki",IF($M36&gt;=Punktacja!$B$17,"Średni","Niski")))</f>
        <v/>
      </c>
      <c r="O36" s="9" t="str">
        <f aca="false">IF($B36="","",IF($I36="Tak","Możliwy obszar wysokiego ryzyka (AI Act, zał. III). Konsultacja prawna.",IF(AND($H36="Tak",$L36="Tak"),"Dane osobowe: sprawdź umowę powierzenia (art. 28 RODO).",IF($F36="Tak","Konto prywatne lub darmowe: przenieś na konto firmowe lub zakaż.",IF($J36="Tak","Dodaj kontrolę człowieka przed wysłaniem do klienta.","")))))</f>
        <v/>
      </c>
      <c r="P36" s="8"/>
      <c r="Q36" s="8"/>
      <c r="R36" s="11"/>
      <c r="S36" s="8"/>
    </row>
    <row r="37" customFormat="false" ht="15" hidden="false" customHeight="false" outlineLevel="0" collapsed="false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9" t="str">
        <f aca="false">IF($B37="","",IF($G37="Czerwone",Punktacja!$B$6,IF($G37="Żółte",Punktacja!$B$5,IF($G37="Zielone",Punktacja!$B$4,0)))+IF($H37="Tak",Punktacja!$B$7,0)+IF($I37="Tak",Punktacja!$B$8,0)+IF($J37="Tak",Punktacja!$B$9,0)+IF($K37="Tak",Punktacja!$B$10,0)+IF($F37="Tak",Punktacja!$B$11,0)+IF($L37="Tak",Punktacja!$B$12,0))</f>
        <v/>
      </c>
      <c r="N37" s="10" t="str">
        <f aca="false">IF($B37="","",IF(OR($I37="Tak",$M37&gt;=Punktacja!$B$18),"Wysoki",IF($M37&gt;=Punktacja!$B$17,"Średni","Niski")))</f>
        <v/>
      </c>
      <c r="O37" s="9" t="str">
        <f aca="false">IF($B37="","",IF($I37="Tak","Możliwy obszar wysokiego ryzyka (AI Act, zał. III). Konsultacja prawna.",IF(AND($H37="Tak",$L37="Tak"),"Dane osobowe: sprawdź umowę powierzenia (art. 28 RODO).",IF($F37="Tak","Konto prywatne lub darmowe: przenieś na konto firmowe lub zakaż.",IF($J37="Tak","Dodaj kontrolę człowieka przed wysłaniem do klienta.","")))))</f>
        <v/>
      </c>
      <c r="P37" s="8"/>
      <c r="Q37" s="8"/>
      <c r="R37" s="11"/>
      <c r="S37" s="8"/>
    </row>
    <row r="38" customFormat="false" ht="15" hidden="false" customHeight="false" outlineLevel="0" collapsed="false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9" t="str">
        <f aca="false">IF($B38="","",IF($G38="Czerwone",Punktacja!$B$6,IF($G38="Żółte",Punktacja!$B$5,IF($G38="Zielone",Punktacja!$B$4,0)))+IF($H38="Tak",Punktacja!$B$7,0)+IF($I38="Tak",Punktacja!$B$8,0)+IF($J38="Tak",Punktacja!$B$9,0)+IF($K38="Tak",Punktacja!$B$10,0)+IF($F38="Tak",Punktacja!$B$11,0)+IF($L38="Tak",Punktacja!$B$12,0))</f>
        <v/>
      </c>
      <c r="N38" s="10" t="str">
        <f aca="false">IF($B38="","",IF(OR($I38="Tak",$M38&gt;=Punktacja!$B$18),"Wysoki",IF($M38&gt;=Punktacja!$B$17,"Średni","Niski")))</f>
        <v/>
      </c>
      <c r="O38" s="9" t="str">
        <f aca="false">IF($B38="","",IF($I38="Tak","Możliwy obszar wysokiego ryzyka (AI Act, zał. III). Konsultacja prawna.",IF(AND($H38="Tak",$L38="Tak"),"Dane osobowe: sprawdź umowę powierzenia (art. 28 RODO).",IF($F38="Tak","Konto prywatne lub darmowe: przenieś na konto firmowe lub zakaż.",IF($J38="Tak","Dodaj kontrolę człowieka przed wysłaniem do klienta.","")))))</f>
        <v/>
      </c>
      <c r="P38" s="8"/>
      <c r="Q38" s="8"/>
      <c r="R38" s="11"/>
      <c r="S38" s="8"/>
    </row>
    <row r="39" customFormat="false" ht="15" hidden="false" customHeight="false" outlineLevel="0" collapsed="false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9" t="str">
        <f aca="false">IF($B39="","",IF($G39="Czerwone",Punktacja!$B$6,IF($G39="Żółte",Punktacja!$B$5,IF($G39="Zielone",Punktacja!$B$4,0)))+IF($H39="Tak",Punktacja!$B$7,0)+IF($I39="Tak",Punktacja!$B$8,0)+IF($J39="Tak",Punktacja!$B$9,0)+IF($K39="Tak",Punktacja!$B$10,0)+IF($F39="Tak",Punktacja!$B$11,0)+IF($L39="Tak",Punktacja!$B$12,0))</f>
        <v/>
      </c>
      <c r="N39" s="10" t="str">
        <f aca="false">IF($B39="","",IF(OR($I39="Tak",$M39&gt;=Punktacja!$B$18),"Wysoki",IF($M39&gt;=Punktacja!$B$17,"Średni","Niski")))</f>
        <v/>
      </c>
      <c r="O39" s="9" t="str">
        <f aca="false">IF($B39="","",IF($I39="Tak","Możliwy obszar wysokiego ryzyka (AI Act, zał. III). Konsultacja prawna.",IF(AND($H39="Tak",$L39="Tak"),"Dane osobowe: sprawdź umowę powierzenia (art. 28 RODO).",IF($F39="Tak","Konto prywatne lub darmowe: przenieś na konto firmowe lub zakaż.",IF($J39="Tak","Dodaj kontrolę człowieka przed wysłaniem do klienta.","")))))</f>
        <v/>
      </c>
      <c r="P39" s="8"/>
      <c r="Q39" s="8"/>
      <c r="R39" s="11"/>
      <c r="S39" s="8"/>
    </row>
    <row r="40" customFormat="false" ht="15" hidden="false" customHeight="false" outlineLevel="0" collapsed="false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9" t="str">
        <f aca="false">IF($B40="","",IF($G40="Czerwone",Punktacja!$B$6,IF($G40="Żółte",Punktacja!$B$5,IF($G40="Zielone",Punktacja!$B$4,0)))+IF($H40="Tak",Punktacja!$B$7,0)+IF($I40="Tak",Punktacja!$B$8,0)+IF($J40="Tak",Punktacja!$B$9,0)+IF($K40="Tak",Punktacja!$B$10,0)+IF($F40="Tak",Punktacja!$B$11,0)+IF($L40="Tak",Punktacja!$B$12,0))</f>
        <v/>
      </c>
      <c r="N40" s="10" t="str">
        <f aca="false">IF($B40="","",IF(OR($I40="Tak",$M40&gt;=Punktacja!$B$18),"Wysoki",IF($M40&gt;=Punktacja!$B$17,"Średni","Niski")))</f>
        <v/>
      </c>
      <c r="O40" s="9" t="str">
        <f aca="false">IF($B40="","",IF($I40="Tak","Możliwy obszar wysokiego ryzyka (AI Act, zał. III). Konsultacja prawna.",IF(AND($H40="Tak",$L40="Tak"),"Dane osobowe: sprawdź umowę powierzenia (art. 28 RODO).",IF($F40="Tak","Konto prywatne lub darmowe: przenieś na konto firmowe lub zakaż.",IF($J40="Tak","Dodaj kontrolę człowieka przed wysłaniem do klienta.","")))))</f>
        <v/>
      </c>
      <c r="P40" s="8"/>
      <c r="Q40" s="8"/>
      <c r="R40" s="11"/>
      <c r="S40" s="8"/>
    </row>
    <row r="41" customFormat="false" ht="15" hidden="false" customHeight="false" outlineLevel="0" collapsed="false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9" t="str">
        <f aca="false">IF($B41="","",IF($G41="Czerwone",Punktacja!$B$6,IF($G41="Żółte",Punktacja!$B$5,IF($G41="Zielone",Punktacja!$B$4,0)))+IF($H41="Tak",Punktacja!$B$7,0)+IF($I41="Tak",Punktacja!$B$8,0)+IF($J41="Tak",Punktacja!$B$9,0)+IF($K41="Tak",Punktacja!$B$10,0)+IF($F41="Tak",Punktacja!$B$11,0)+IF($L41="Tak",Punktacja!$B$12,0))</f>
        <v/>
      </c>
      <c r="N41" s="10" t="str">
        <f aca="false">IF($B41="","",IF(OR($I41="Tak",$M41&gt;=Punktacja!$B$18),"Wysoki",IF($M41&gt;=Punktacja!$B$17,"Średni","Niski")))</f>
        <v/>
      </c>
      <c r="O41" s="9" t="str">
        <f aca="false">IF($B41="","",IF($I41="Tak","Możliwy obszar wysokiego ryzyka (AI Act, zał. III). Konsultacja prawna.",IF(AND($H41="Tak",$L41="Tak"),"Dane osobowe: sprawdź umowę powierzenia (art. 28 RODO).",IF($F41="Tak","Konto prywatne lub darmowe: przenieś na konto firmowe lub zakaż.",IF($J41="Tak","Dodaj kontrolę człowieka przed wysłaniem do klienta.","")))))</f>
        <v/>
      </c>
      <c r="P41" s="8"/>
      <c r="Q41" s="8"/>
      <c r="R41" s="11"/>
      <c r="S41" s="8"/>
    </row>
    <row r="42" customFormat="false" ht="15" hidden="false" customHeight="false" outlineLevel="0" collapsed="false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9" t="str">
        <f aca="false">IF($B42="","",IF($G42="Czerwone",Punktacja!$B$6,IF($G42="Żółte",Punktacja!$B$5,IF($G42="Zielone",Punktacja!$B$4,0)))+IF($H42="Tak",Punktacja!$B$7,0)+IF($I42="Tak",Punktacja!$B$8,0)+IF($J42="Tak",Punktacja!$B$9,0)+IF($K42="Tak",Punktacja!$B$10,0)+IF($F42="Tak",Punktacja!$B$11,0)+IF($L42="Tak",Punktacja!$B$12,0))</f>
        <v/>
      </c>
      <c r="N42" s="10" t="str">
        <f aca="false">IF($B42="","",IF(OR($I42="Tak",$M42&gt;=Punktacja!$B$18),"Wysoki",IF($M42&gt;=Punktacja!$B$17,"Średni","Niski")))</f>
        <v/>
      </c>
      <c r="O42" s="9" t="str">
        <f aca="false">IF($B42="","",IF($I42="Tak","Możliwy obszar wysokiego ryzyka (AI Act, zał. III). Konsultacja prawna.",IF(AND($H42="Tak",$L42="Tak"),"Dane osobowe: sprawdź umowę powierzenia (art. 28 RODO).",IF($F42="Tak","Konto prywatne lub darmowe: przenieś na konto firmowe lub zakaż.",IF($J42="Tak","Dodaj kontrolę człowieka przed wysłaniem do klienta.","")))))</f>
        <v/>
      </c>
      <c r="P42" s="8"/>
      <c r="Q42" s="8"/>
      <c r="R42" s="11"/>
      <c r="S42" s="8"/>
    </row>
    <row r="43" customFormat="false" ht="15" hidden="false" customHeight="false" outlineLevel="0" collapsed="false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9" t="str">
        <f aca="false">IF($B43="","",IF($G43="Czerwone",Punktacja!$B$6,IF($G43="Żółte",Punktacja!$B$5,IF($G43="Zielone",Punktacja!$B$4,0)))+IF($H43="Tak",Punktacja!$B$7,0)+IF($I43="Tak",Punktacja!$B$8,0)+IF($J43="Tak",Punktacja!$B$9,0)+IF($K43="Tak",Punktacja!$B$10,0)+IF($F43="Tak",Punktacja!$B$11,0)+IF($L43="Tak",Punktacja!$B$12,0))</f>
        <v/>
      </c>
      <c r="N43" s="10" t="str">
        <f aca="false">IF($B43="","",IF(OR($I43="Tak",$M43&gt;=Punktacja!$B$18),"Wysoki",IF($M43&gt;=Punktacja!$B$17,"Średni","Niski")))</f>
        <v/>
      </c>
      <c r="O43" s="9" t="str">
        <f aca="false">IF($B43="","",IF($I43="Tak","Możliwy obszar wysokiego ryzyka (AI Act, zał. III). Konsultacja prawna.",IF(AND($H43="Tak",$L43="Tak"),"Dane osobowe: sprawdź umowę powierzenia (art. 28 RODO).",IF($F43="Tak","Konto prywatne lub darmowe: przenieś na konto firmowe lub zakaż.",IF($J43="Tak","Dodaj kontrolę człowieka przed wysłaniem do klienta.","")))))</f>
        <v/>
      </c>
      <c r="P43" s="8"/>
      <c r="Q43" s="8"/>
      <c r="R43" s="11"/>
      <c r="S43" s="8"/>
    </row>
    <row r="44" customFormat="false" ht="15" hidden="false" customHeight="false" outlineLevel="0" collapsed="false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9" t="str">
        <f aca="false">IF($B44="","",IF($G44="Czerwone",Punktacja!$B$6,IF($G44="Żółte",Punktacja!$B$5,IF($G44="Zielone",Punktacja!$B$4,0)))+IF($H44="Tak",Punktacja!$B$7,0)+IF($I44="Tak",Punktacja!$B$8,0)+IF($J44="Tak",Punktacja!$B$9,0)+IF($K44="Tak",Punktacja!$B$10,0)+IF($F44="Tak",Punktacja!$B$11,0)+IF($L44="Tak",Punktacja!$B$12,0))</f>
        <v/>
      </c>
      <c r="N44" s="10" t="str">
        <f aca="false">IF($B44="","",IF(OR($I44="Tak",$M44&gt;=Punktacja!$B$18),"Wysoki",IF($M44&gt;=Punktacja!$B$17,"Średni","Niski")))</f>
        <v/>
      </c>
      <c r="O44" s="9" t="str">
        <f aca="false">IF($B44="","",IF($I44="Tak","Możliwy obszar wysokiego ryzyka (AI Act, zał. III). Konsultacja prawna.",IF(AND($H44="Tak",$L44="Tak"),"Dane osobowe: sprawdź umowę powierzenia (art. 28 RODO).",IF($F44="Tak","Konto prywatne lub darmowe: przenieś na konto firmowe lub zakaż.",IF($J44="Tak","Dodaj kontrolę człowieka przed wysłaniem do klienta.","")))))</f>
        <v/>
      </c>
      <c r="P44" s="8"/>
      <c r="Q44" s="8"/>
      <c r="R44" s="11"/>
      <c r="S44" s="8"/>
    </row>
    <row r="45" customFormat="false" ht="15" hidden="false" customHeight="false" outlineLevel="0" collapsed="false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9" t="str">
        <f aca="false">IF($B45="","",IF($G45="Czerwone",Punktacja!$B$6,IF($G45="Żółte",Punktacja!$B$5,IF($G45="Zielone",Punktacja!$B$4,0)))+IF($H45="Tak",Punktacja!$B$7,0)+IF($I45="Tak",Punktacja!$B$8,0)+IF($J45="Tak",Punktacja!$B$9,0)+IF($K45="Tak",Punktacja!$B$10,0)+IF($F45="Tak",Punktacja!$B$11,0)+IF($L45="Tak",Punktacja!$B$12,0))</f>
        <v/>
      </c>
      <c r="N45" s="10" t="str">
        <f aca="false">IF($B45="","",IF(OR($I45="Tak",$M45&gt;=Punktacja!$B$18),"Wysoki",IF($M45&gt;=Punktacja!$B$17,"Średni","Niski")))</f>
        <v/>
      </c>
      <c r="O45" s="9" t="str">
        <f aca="false">IF($B45="","",IF($I45="Tak","Możliwy obszar wysokiego ryzyka (AI Act, zał. III). Konsultacja prawna.",IF(AND($H45="Tak",$L45="Tak"),"Dane osobowe: sprawdź umowę powierzenia (art. 28 RODO).",IF($F45="Tak","Konto prywatne lub darmowe: przenieś na konto firmowe lub zakaż.",IF($J45="Tak","Dodaj kontrolę człowieka przed wysłaniem do klienta.","")))))</f>
        <v/>
      </c>
      <c r="P45" s="8"/>
      <c r="Q45" s="8"/>
      <c r="R45" s="11"/>
      <c r="S45" s="8"/>
    </row>
    <row r="46" customFormat="false" ht="15" hidden="false" customHeight="false" outlineLevel="0" collapsed="false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9" t="str">
        <f aca="false">IF($B46="","",IF($G46="Czerwone",Punktacja!$B$6,IF($G46="Żółte",Punktacja!$B$5,IF($G46="Zielone",Punktacja!$B$4,0)))+IF($H46="Tak",Punktacja!$B$7,0)+IF($I46="Tak",Punktacja!$B$8,0)+IF($J46="Tak",Punktacja!$B$9,0)+IF($K46="Tak",Punktacja!$B$10,0)+IF($F46="Tak",Punktacja!$B$11,0)+IF($L46="Tak",Punktacja!$B$12,0))</f>
        <v/>
      </c>
      <c r="N46" s="10" t="str">
        <f aca="false">IF($B46="","",IF(OR($I46="Tak",$M46&gt;=Punktacja!$B$18),"Wysoki",IF($M46&gt;=Punktacja!$B$17,"Średni","Niski")))</f>
        <v/>
      </c>
      <c r="O46" s="9" t="str">
        <f aca="false">IF($B46="","",IF($I46="Tak","Możliwy obszar wysokiego ryzyka (AI Act, zał. III). Konsultacja prawna.",IF(AND($H46="Tak",$L46="Tak"),"Dane osobowe: sprawdź umowę powierzenia (art. 28 RODO).",IF($F46="Tak","Konto prywatne lub darmowe: przenieś na konto firmowe lub zakaż.",IF($J46="Tak","Dodaj kontrolę człowieka przed wysłaniem do klienta.","")))))</f>
        <v/>
      </c>
      <c r="P46" s="8"/>
      <c r="Q46" s="8"/>
      <c r="R46" s="11"/>
      <c r="S46" s="8"/>
    </row>
    <row r="47" customFormat="false" ht="15" hidden="false" customHeight="false" outlineLevel="0" collapsed="false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9" t="str">
        <f aca="false">IF($B47="","",IF($G47="Czerwone",Punktacja!$B$6,IF($G47="Żółte",Punktacja!$B$5,IF($G47="Zielone",Punktacja!$B$4,0)))+IF($H47="Tak",Punktacja!$B$7,0)+IF($I47="Tak",Punktacja!$B$8,0)+IF($J47="Tak",Punktacja!$B$9,0)+IF($K47="Tak",Punktacja!$B$10,0)+IF($F47="Tak",Punktacja!$B$11,0)+IF($L47="Tak",Punktacja!$B$12,0))</f>
        <v/>
      </c>
      <c r="N47" s="10" t="str">
        <f aca="false">IF($B47="","",IF(OR($I47="Tak",$M47&gt;=Punktacja!$B$18),"Wysoki",IF($M47&gt;=Punktacja!$B$17,"Średni","Niski")))</f>
        <v/>
      </c>
      <c r="O47" s="9" t="str">
        <f aca="false">IF($B47="","",IF($I47="Tak","Możliwy obszar wysokiego ryzyka (AI Act, zał. III). Konsultacja prawna.",IF(AND($H47="Tak",$L47="Tak"),"Dane osobowe: sprawdź umowę powierzenia (art. 28 RODO).",IF($F47="Tak","Konto prywatne lub darmowe: przenieś na konto firmowe lub zakaż.",IF($J47="Tak","Dodaj kontrolę człowieka przed wysłaniem do klienta.","")))))</f>
        <v/>
      </c>
      <c r="P47" s="8"/>
      <c r="Q47" s="8"/>
      <c r="R47" s="11"/>
      <c r="S47" s="8"/>
    </row>
    <row r="48" customFormat="false" ht="15" hidden="false" customHeight="false" outlineLevel="0" collapsed="false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9" t="str">
        <f aca="false">IF($B48="","",IF($G48="Czerwone",Punktacja!$B$6,IF($G48="Żółte",Punktacja!$B$5,IF($G48="Zielone",Punktacja!$B$4,0)))+IF($H48="Tak",Punktacja!$B$7,0)+IF($I48="Tak",Punktacja!$B$8,0)+IF($J48="Tak",Punktacja!$B$9,0)+IF($K48="Tak",Punktacja!$B$10,0)+IF($F48="Tak",Punktacja!$B$11,0)+IF($L48="Tak",Punktacja!$B$12,0))</f>
        <v/>
      </c>
      <c r="N48" s="10" t="str">
        <f aca="false">IF($B48="","",IF(OR($I48="Tak",$M48&gt;=Punktacja!$B$18),"Wysoki",IF($M48&gt;=Punktacja!$B$17,"Średni","Niski")))</f>
        <v/>
      </c>
      <c r="O48" s="9" t="str">
        <f aca="false">IF($B48="","",IF($I48="Tak","Możliwy obszar wysokiego ryzyka (AI Act, zał. III). Konsultacja prawna.",IF(AND($H48="Tak",$L48="Tak"),"Dane osobowe: sprawdź umowę powierzenia (art. 28 RODO).",IF($F48="Tak","Konto prywatne lub darmowe: przenieś na konto firmowe lub zakaż.",IF($J48="Tak","Dodaj kontrolę człowieka przed wysłaniem do klienta.","")))))</f>
        <v/>
      </c>
      <c r="P48" s="8"/>
      <c r="Q48" s="8"/>
      <c r="R48" s="11"/>
      <c r="S48" s="8"/>
    </row>
    <row r="49" customFormat="false" ht="15" hidden="false" customHeight="false" outlineLevel="0" collapsed="false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9" t="str">
        <f aca="false">IF($B49="","",IF($G49="Czerwone",Punktacja!$B$6,IF($G49="Żółte",Punktacja!$B$5,IF($G49="Zielone",Punktacja!$B$4,0)))+IF($H49="Tak",Punktacja!$B$7,0)+IF($I49="Tak",Punktacja!$B$8,0)+IF($J49="Tak",Punktacja!$B$9,0)+IF($K49="Tak",Punktacja!$B$10,0)+IF($F49="Tak",Punktacja!$B$11,0)+IF($L49="Tak",Punktacja!$B$12,0))</f>
        <v/>
      </c>
      <c r="N49" s="10" t="str">
        <f aca="false">IF($B49="","",IF(OR($I49="Tak",$M49&gt;=Punktacja!$B$18),"Wysoki",IF($M49&gt;=Punktacja!$B$17,"Średni","Niski")))</f>
        <v/>
      </c>
      <c r="O49" s="9" t="str">
        <f aca="false">IF($B49="","",IF($I49="Tak","Możliwy obszar wysokiego ryzyka (AI Act, zał. III). Konsultacja prawna.",IF(AND($H49="Tak",$L49="Tak"),"Dane osobowe: sprawdź umowę powierzenia (art. 28 RODO).",IF($F49="Tak","Konto prywatne lub darmowe: przenieś na konto firmowe lub zakaż.",IF($J49="Tak","Dodaj kontrolę człowieka przed wysłaniem do klienta.","")))))</f>
        <v/>
      </c>
      <c r="P49" s="8"/>
      <c r="Q49" s="8"/>
      <c r="R49" s="11"/>
      <c r="S49" s="8"/>
    </row>
    <row r="50" customFormat="false" ht="15" hidden="false" customHeight="false" outlineLevel="0" collapsed="false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9" t="str">
        <f aca="false">IF($B50="","",IF($G50="Czerwone",Punktacja!$B$6,IF($G50="Żółte",Punktacja!$B$5,IF($G50="Zielone",Punktacja!$B$4,0)))+IF($H50="Tak",Punktacja!$B$7,0)+IF($I50="Tak",Punktacja!$B$8,0)+IF($J50="Tak",Punktacja!$B$9,0)+IF($K50="Tak",Punktacja!$B$10,0)+IF($F50="Tak",Punktacja!$B$11,0)+IF($L50="Tak",Punktacja!$B$12,0))</f>
        <v/>
      </c>
      <c r="N50" s="10" t="str">
        <f aca="false">IF($B50="","",IF(OR($I50="Tak",$M50&gt;=Punktacja!$B$18),"Wysoki",IF($M50&gt;=Punktacja!$B$17,"Średni","Niski")))</f>
        <v/>
      </c>
      <c r="O50" s="9" t="str">
        <f aca="false">IF($B50="","",IF($I50="Tak","Możliwy obszar wysokiego ryzyka (AI Act, zał. III). Konsultacja prawna.",IF(AND($H50="Tak",$L50="Tak"),"Dane osobowe: sprawdź umowę powierzenia (art. 28 RODO).",IF($F50="Tak","Konto prywatne lub darmowe: przenieś na konto firmowe lub zakaż.",IF($J50="Tak","Dodaj kontrolę człowieka przed wysłaniem do klienta.","")))))</f>
        <v/>
      </c>
      <c r="P50" s="8"/>
      <c r="Q50" s="8"/>
      <c r="R50" s="11"/>
      <c r="S50" s="8"/>
    </row>
    <row r="51" customFormat="false" ht="15" hidden="false" customHeight="false" outlineLevel="0" collapsed="false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9" t="str">
        <f aca="false">IF($B51="","",IF($G51="Czerwone",Punktacja!$B$6,IF($G51="Żółte",Punktacja!$B$5,IF($G51="Zielone",Punktacja!$B$4,0)))+IF($H51="Tak",Punktacja!$B$7,0)+IF($I51="Tak",Punktacja!$B$8,0)+IF($J51="Tak",Punktacja!$B$9,0)+IF($K51="Tak",Punktacja!$B$10,0)+IF($F51="Tak",Punktacja!$B$11,0)+IF($L51="Tak",Punktacja!$B$12,0))</f>
        <v/>
      </c>
      <c r="N51" s="10" t="str">
        <f aca="false">IF($B51="","",IF(OR($I51="Tak",$M51&gt;=Punktacja!$B$18),"Wysoki",IF($M51&gt;=Punktacja!$B$17,"Średni","Niski")))</f>
        <v/>
      </c>
      <c r="O51" s="9" t="str">
        <f aca="false">IF($B51="","",IF($I51="Tak","Możliwy obszar wysokiego ryzyka (AI Act, zał. III). Konsultacja prawna.",IF(AND($H51="Tak",$L51="Tak"),"Dane osobowe: sprawdź umowę powierzenia (art. 28 RODO).",IF($F51="Tak","Konto prywatne lub darmowe: przenieś na konto firmowe lub zakaż.",IF($J51="Tak","Dodaj kontrolę człowieka przed wysłaniem do klienta.","")))))</f>
        <v/>
      </c>
      <c r="P51" s="8"/>
      <c r="Q51" s="8"/>
      <c r="R51" s="11"/>
      <c r="S51" s="8"/>
    </row>
    <row r="52" customFormat="false" ht="15" hidden="false" customHeight="false" outlineLevel="0" collapsed="false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9" t="str">
        <f aca="false">IF($B52="","",IF($G52="Czerwone",Punktacja!$B$6,IF($G52="Żółte",Punktacja!$B$5,IF($G52="Zielone",Punktacja!$B$4,0)))+IF($H52="Tak",Punktacja!$B$7,0)+IF($I52="Tak",Punktacja!$B$8,0)+IF($J52="Tak",Punktacja!$B$9,0)+IF($K52="Tak",Punktacja!$B$10,0)+IF($F52="Tak",Punktacja!$B$11,0)+IF($L52="Tak",Punktacja!$B$12,0))</f>
        <v/>
      </c>
      <c r="N52" s="10" t="str">
        <f aca="false">IF($B52="","",IF(OR($I52="Tak",$M52&gt;=Punktacja!$B$18),"Wysoki",IF($M52&gt;=Punktacja!$B$17,"Średni","Niski")))</f>
        <v/>
      </c>
      <c r="O52" s="9" t="str">
        <f aca="false">IF($B52="","",IF($I52="Tak","Możliwy obszar wysokiego ryzyka (AI Act, zał. III). Konsultacja prawna.",IF(AND($H52="Tak",$L52="Tak"),"Dane osobowe: sprawdź umowę powierzenia (art. 28 RODO).",IF($F52="Tak","Konto prywatne lub darmowe: przenieś na konto firmowe lub zakaż.",IF($J52="Tak","Dodaj kontrolę człowieka przed wysłaniem do klienta.","")))))</f>
        <v/>
      </c>
      <c r="P52" s="8"/>
      <c r="Q52" s="8"/>
      <c r="R52" s="11"/>
      <c r="S52" s="8"/>
    </row>
    <row r="53" customFormat="false" ht="15" hidden="false" customHeight="false" outlineLevel="0" collapsed="false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9" t="str">
        <f aca="false">IF($B53="","",IF($G53="Czerwone",Punktacja!$B$6,IF($G53="Żółte",Punktacja!$B$5,IF($G53="Zielone",Punktacja!$B$4,0)))+IF($H53="Tak",Punktacja!$B$7,0)+IF($I53="Tak",Punktacja!$B$8,0)+IF($J53="Tak",Punktacja!$B$9,0)+IF($K53="Tak",Punktacja!$B$10,0)+IF($F53="Tak",Punktacja!$B$11,0)+IF($L53="Tak",Punktacja!$B$12,0))</f>
        <v/>
      </c>
      <c r="N53" s="10" t="str">
        <f aca="false">IF($B53="","",IF(OR($I53="Tak",$M53&gt;=Punktacja!$B$18),"Wysoki",IF($M53&gt;=Punktacja!$B$17,"Średni","Niski")))</f>
        <v/>
      </c>
      <c r="O53" s="9" t="str">
        <f aca="false">IF($B53="","",IF($I53="Tak","Możliwy obszar wysokiego ryzyka (AI Act, zał. III). Konsultacja prawna.",IF(AND($H53="Tak",$L53="Tak"),"Dane osobowe: sprawdź umowę powierzenia (art. 28 RODO).",IF($F53="Tak","Konto prywatne lub darmowe: przenieś na konto firmowe lub zakaż.",IF($J53="Tak","Dodaj kontrolę człowieka przed wysłaniem do klienta.","")))))</f>
        <v/>
      </c>
      <c r="P53" s="8"/>
      <c r="Q53" s="8"/>
      <c r="R53" s="11"/>
      <c r="S53" s="8"/>
    </row>
    <row r="54" customFormat="false" ht="15" hidden="false" customHeight="false" outlineLevel="0" collapsed="false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9" t="str">
        <f aca="false">IF($B54="","",IF($G54="Czerwone",Punktacja!$B$6,IF($G54="Żółte",Punktacja!$B$5,IF($G54="Zielone",Punktacja!$B$4,0)))+IF($H54="Tak",Punktacja!$B$7,0)+IF($I54="Tak",Punktacja!$B$8,0)+IF($J54="Tak",Punktacja!$B$9,0)+IF($K54="Tak",Punktacja!$B$10,0)+IF($F54="Tak",Punktacja!$B$11,0)+IF($L54="Tak",Punktacja!$B$12,0))</f>
        <v/>
      </c>
      <c r="N54" s="10" t="str">
        <f aca="false">IF($B54="","",IF(OR($I54="Tak",$M54&gt;=Punktacja!$B$18),"Wysoki",IF($M54&gt;=Punktacja!$B$17,"Średni","Niski")))</f>
        <v/>
      </c>
      <c r="O54" s="9" t="str">
        <f aca="false">IF($B54="","",IF($I54="Tak","Możliwy obszar wysokiego ryzyka (AI Act, zał. III). Konsultacja prawna.",IF(AND($H54="Tak",$L54="Tak"),"Dane osobowe: sprawdź umowę powierzenia (art. 28 RODO).",IF($F54="Tak","Konto prywatne lub darmowe: przenieś na konto firmowe lub zakaż.",IF($J54="Tak","Dodaj kontrolę człowieka przed wysłaniem do klienta.","")))))</f>
        <v/>
      </c>
      <c r="P54" s="8"/>
      <c r="Q54" s="8"/>
      <c r="R54" s="11"/>
      <c r="S54" s="8"/>
    </row>
    <row r="55" customFormat="false" ht="15" hidden="false" customHeight="false" outlineLevel="0" collapsed="false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9" t="str">
        <f aca="false">IF($B55="","",IF($G55="Czerwone",Punktacja!$B$6,IF($G55="Żółte",Punktacja!$B$5,IF($G55="Zielone",Punktacja!$B$4,0)))+IF($H55="Tak",Punktacja!$B$7,0)+IF($I55="Tak",Punktacja!$B$8,0)+IF($J55="Tak",Punktacja!$B$9,0)+IF($K55="Tak",Punktacja!$B$10,0)+IF($F55="Tak",Punktacja!$B$11,0)+IF($L55="Tak",Punktacja!$B$12,0))</f>
        <v/>
      </c>
      <c r="N55" s="10" t="str">
        <f aca="false">IF($B55="","",IF(OR($I55="Tak",$M55&gt;=Punktacja!$B$18),"Wysoki",IF($M55&gt;=Punktacja!$B$17,"Średni","Niski")))</f>
        <v/>
      </c>
      <c r="O55" s="9" t="str">
        <f aca="false">IF($B55="","",IF($I55="Tak","Możliwy obszar wysokiego ryzyka (AI Act, zał. III). Konsultacja prawna.",IF(AND($H55="Tak",$L55="Tak"),"Dane osobowe: sprawdź umowę powierzenia (art. 28 RODO).",IF($F55="Tak","Konto prywatne lub darmowe: przenieś na konto firmowe lub zakaż.",IF($J55="Tak","Dodaj kontrolę człowieka przed wysłaniem do klienta.","")))))</f>
        <v/>
      </c>
      <c r="P55" s="8"/>
      <c r="Q55" s="8"/>
      <c r="R55" s="11"/>
      <c r="S55" s="8"/>
    </row>
    <row r="56" customFormat="false" ht="15" hidden="false" customHeight="false" outlineLevel="0" collapsed="false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9" t="str">
        <f aca="false">IF($B56="","",IF($G56="Czerwone",Punktacja!$B$6,IF($G56="Żółte",Punktacja!$B$5,IF($G56="Zielone",Punktacja!$B$4,0)))+IF($H56="Tak",Punktacja!$B$7,0)+IF($I56="Tak",Punktacja!$B$8,0)+IF($J56="Tak",Punktacja!$B$9,0)+IF($K56="Tak",Punktacja!$B$10,0)+IF($F56="Tak",Punktacja!$B$11,0)+IF($L56="Tak",Punktacja!$B$12,0))</f>
        <v/>
      </c>
      <c r="N56" s="10" t="str">
        <f aca="false">IF($B56="","",IF(OR($I56="Tak",$M56&gt;=Punktacja!$B$18),"Wysoki",IF($M56&gt;=Punktacja!$B$17,"Średni","Niski")))</f>
        <v/>
      </c>
      <c r="O56" s="9" t="str">
        <f aca="false">IF($B56="","",IF($I56="Tak","Możliwy obszar wysokiego ryzyka (AI Act, zał. III). Konsultacja prawna.",IF(AND($H56="Tak",$L56="Tak"),"Dane osobowe: sprawdź umowę powierzenia (art. 28 RODO).",IF($F56="Tak","Konto prywatne lub darmowe: przenieś na konto firmowe lub zakaż.",IF($J56="Tak","Dodaj kontrolę człowieka przed wysłaniem do klienta.","")))))</f>
        <v/>
      </c>
      <c r="P56" s="8"/>
      <c r="Q56" s="8"/>
      <c r="R56" s="11"/>
      <c r="S56" s="8"/>
    </row>
    <row r="57" customFormat="false" ht="15" hidden="false" customHeight="false" outlineLevel="0" collapsed="false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9" t="str">
        <f aca="false">IF($B57="","",IF($G57="Czerwone",Punktacja!$B$6,IF($G57="Żółte",Punktacja!$B$5,IF($G57="Zielone",Punktacja!$B$4,0)))+IF($H57="Tak",Punktacja!$B$7,0)+IF($I57="Tak",Punktacja!$B$8,0)+IF($J57="Tak",Punktacja!$B$9,0)+IF($K57="Tak",Punktacja!$B$10,0)+IF($F57="Tak",Punktacja!$B$11,0)+IF($L57="Tak",Punktacja!$B$12,0))</f>
        <v/>
      </c>
      <c r="N57" s="10" t="str">
        <f aca="false">IF($B57="","",IF(OR($I57="Tak",$M57&gt;=Punktacja!$B$18),"Wysoki",IF($M57&gt;=Punktacja!$B$17,"Średni","Niski")))</f>
        <v/>
      </c>
      <c r="O57" s="9" t="str">
        <f aca="false">IF($B57="","",IF($I57="Tak","Możliwy obszar wysokiego ryzyka (AI Act, zał. III). Konsultacja prawna.",IF(AND($H57="Tak",$L57="Tak"),"Dane osobowe: sprawdź umowę powierzenia (art. 28 RODO).",IF($F57="Tak","Konto prywatne lub darmowe: przenieś na konto firmowe lub zakaż.",IF($J57="Tak","Dodaj kontrolę człowieka przed wysłaniem do klienta.","")))))</f>
        <v/>
      </c>
      <c r="P57" s="8"/>
      <c r="Q57" s="8"/>
      <c r="R57" s="11"/>
      <c r="S57" s="8"/>
    </row>
    <row r="58" customFormat="false" ht="15" hidden="false" customHeight="false" outlineLevel="0" collapsed="false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9" t="str">
        <f aca="false">IF($B58="","",IF($G58="Czerwone",Punktacja!$B$6,IF($G58="Żółte",Punktacja!$B$5,IF($G58="Zielone",Punktacja!$B$4,0)))+IF($H58="Tak",Punktacja!$B$7,0)+IF($I58="Tak",Punktacja!$B$8,0)+IF($J58="Tak",Punktacja!$B$9,0)+IF($K58="Tak",Punktacja!$B$10,0)+IF($F58="Tak",Punktacja!$B$11,0)+IF($L58="Tak",Punktacja!$B$12,0))</f>
        <v/>
      </c>
      <c r="N58" s="10" t="str">
        <f aca="false">IF($B58="","",IF(OR($I58="Tak",$M58&gt;=Punktacja!$B$18),"Wysoki",IF($M58&gt;=Punktacja!$B$17,"Średni","Niski")))</f>
        <v/>
      </c>
      <c r="O58" s="9" t="str">
        <f aca="false">IF($B58="","",IF($I58="Tak","Możliwy obszar wysokiego ryzyka (AI Act, zał. III). Konsultacja prawna.",IF(AND($H58="Tak",$L58="Tak"),"Dane osobowe: sprawdź umowę powierzenia (art. 28 RODO).",IF($F58="Tak","Konto prywatne lub darmowe: przenieś na konto firmowe lub zakaż.",IF($J58="Tak","Dodaj kontrolę człowieka przed wysłaniem do klienta.","")))))</f>
        <v/>
      </c>
      <c r="P58" s="8"/>
      <c r="Q58" s="8"/>
      <c r="R58" s="11"/>
      <c r="S58" s="8"/>
    </row>
    <row r="59" customFormat="false" ht="15" hidden="false" customHeight="false" outlineLevel="0" collapsed="false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9" t="str">
        <f aca="false">IF($B59="","",IF($G59="Czerwone",Punktacja!$B$6,IF($G59="Żółte",Punktacja!$B$5,IF($G59="Zielone",Punktacja!$B$4,0)))+IF($H59="Tak",Punktacja!$B$7,0)+IF($I59="Tak",Punktacja!$B$8,0)+IF($J59="Tak",Punktacja!$B$9,0)+IF($K59="Tak",Punktacja!$B$10,0)+IF($F59="Tak",Punktacja!$B$11,0)+IF($L59="Tak",Punktacja!$B$12,0))</f>
        <v/>
      </c>
      <c r="N59" s="10" t="str">
        <f aca="false">IF($B59="","",IF(OR($I59="Tak",$M59&gt;=Punktacja!$B$18),"Wysoki",IF($M59&gt;=Punktacja!$B$17,"Średni","Niski")))</f>
        <v/>
      </c>
      <c r="O59" s="9" t="str">
        <f aca="false">IF($B59="","",IF($I59="Tak","Możliwy obszar wysokiego ryzyka (AI Act, zał. III). Konsultacja prawna.",IF(AND($H59="Tak",$L59="Tak"),"Dane osobowe: sprawdź umowę powierzenia (art. 28 RODO).",IF($F59="Tak","Konto prywatne lub darmowe: przenieś na konto firmowe lub zakaż.",IF($J59="Tak","Dodaj kontrolę człowieka przed wysłaniem do klienta.","")))))</f>
        <v/>
      </c>
      <c r="P59" s="8"/>
      <c r="Q59" s="8"/>
      <c r="R59" s="11"/>
      <c r="S59" s="8"/>
    </row>
    <row r="60" customFormat="false" ht="15" hidden="false" customHeight="false" outlineLevel="0" collapsed="false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9" t="str">
        <f aca="false">IF($B60="","",IF($G60="Czerwone",Punktacja!$B$6,IF($G60="Żółte",Punktacja!$B$5,IF($G60="Zielone",Punktacja!$B$4,0)))+IF($H60="Tak",Punktacja!$B$7,0)+IF($I60="Tak",Punktacja!$B$8,0)+IF($J60="Tak",Punktacja!$B$9,0)+IF($K60="Tak",Punktacja!$B$10,0)+IF($F60="Tak",Punktacja!$B$11,0)+IF($L60="Tak",Punktacja!$B$12,0))</f>
        <v/>
      </c>
      <c r="N60" s="10" t="str">
        <f aca="false">IF($B60="","",IF(OR($I60="Tak",$M60&gt;=Punktacja!$B$18),"Wysoki",IF($M60&gt;=Punktacja!$B$17,"Średni","Niski")))</f>
        <v/>
      </c>
      <c r="O60" s="9" t="str">
        <f aca="false">IF($B60="","",IF($I60="Tak","Możliwy obszar wysokiego ryzyka (AI Act, zał. III). Konsultacja prawna.",IF(AND($H60="Tak",$L60="Tak"),"Dane osobowe: sprawdź umowę powierzenia (art. 28 RODO).",IF($F60="Tak","Konto prywatne lub darmowe: przenieś na konto firmowe lub zakaż.",IF($J60="Tak","Dodaj kontrolę człowieka przed wysłaniem do klienta.","")))))</f>
        <v/>
      </c>
      <c r="P60" s="8"/>
      <c r="Q60" s="8"/>
      <c r="R60" s="11"/>
      <c r="S60" s="8"/>
    </row>
    <row r="61" customFormat="false" ht="15" hidden="false" customHeight="false" outlineLevel="0" collapsed="false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9" t="str">
        <f aca="false">IF($B61="","",IF($G61="Czerwone",Punktacja!$B$6,IF($G61="Żółte",Punktacja!$B$5,IF($G61="Zielone",Punktacja!$B$4,0)))+IF($H61="Tak",Punktacja!$B$7,0)+IF($I61="Tak",Punktacja!$B$8,0)+IF($J61="Tak",Punktacja!$B$9,0)+IF($K61="Tak",Punktacja!$B$10,0)+IF($F61="Tak",Punktacja!$B$11,0)+IF($L61="Tak",Punktacja!$B$12,0))</f>
        <v/>
      </c>
      <c r="N61" s="10" t="str">
        <f aca="false">IF($B61="","",IF(OR($I61="Tak",$M61&gt;=Punktacja!$B$18),"Wysoki",IF($M61&gt;=Punktacja!$B$17,"Średni","Niski")))</f>
        <v/>
      </c>
      <c r="O61" s="9" t="str">
        <f aca="false">IF($B61="","",IF($I61="Tak","Możliwy obszar wysokiego ryzyka (AI Act, zał. III). Konsultacja prawna.",IF(AND($H61="Tak",$L61="Tak"),"Dane osobowe: sprawdź umowę powierzenia (art. 28 RODO).",IF($F61="Tak","Konto prywatne lub darmowe: przenieś na konto firmowe lub zakaż.",IF($J61="Tak","Dodaj kontrolę człowieka przed wysłaniem do klienta.","")))))</f>
        <v/>
      </c>
      <c r="P61" s="8"/>
      <c r="Q61" s="8"/>
      <c r="R61" s="11"/>
      <c r="S61" s="8"/>
    </row>
    <row r="62" customFormat="false" ht="15" hidden="false" customHeight="false" outlineLevel="0" collapsed="false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9" t="str">
        <f aca="false">IF($B62="","",IF($G62="Czerwone",Punktacja!$B$6,IF($G62="Żółte",Punktacja!$B$5,IF($G62="Zielone",Punktacja!$B$4,0)))+IF($H62="Tak",Punktacja!$B$7,0)+IF($I62="Tak",Punktacja!$B$8,0)+IF($J62="Tak",Punktacja!$B$9,0)+IF($K62="Tak",Punktacja!$B$10,0)+IF($F62="Tak",Punktacja!$B$11,0)+IF($L62="Tak",Punktacja!$B$12,0))</f>
        <v/>
      </c>
      <c r="N62" s="10" t="str">
        <f aca="false">IF($B62="","",IF(OR($I62="Tak",$M62&gt;=Punktacja!$B$18),"Wysoki",IF($M62&gt;=Punktacja!$B$17,"Średni","Niski")))</f>
        <v/>
      </c>
      <c r="O62" s="9" t="str">
        <f aca="false">IF($B62="","",IF($I62="Tak","Możliwy obszar wysokiego ryzyka (AI Act, zał. III). Konsultacja prawna.",IF(AND($H62="Tak",$L62="Tak"),"Dane osobowe: sprawdź umowę powierzenia (art. 28 RODO).",IF($F62="Tak","Konto prywatne lub darmowe: przenieś na konto firmowe lub zakaż.",IF($J62="Tak","Dodaj kontrolę człowieka przed wysłaniem do klienta.","")))))</f>
        <v/>
      </c>
      <c r="P62" s="8"/>
      <c r="Q62" s="8"/>
      <c r="R62" s="11"/>
      <c r="S62" s="8"/>
    </row>
    <row r="63" customFormat="false" ht="15" hidden="false" customHeight="false" outlineLevel="0" collapsed="false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9" t="str">
        <f aca="false">IF($B63="","",IF($G63="Czerwone",Punktacja!$B$6,IF($G63="Żółte",Punktacja!$B$5,IF($G63="Zielone",Punktacja!$B$4,0)))+IF($H63="Tak",Punktacja!$B$7,0)+IF($I63="Tak",Punktacja!$B$8,0)+IF($J63="Tak",Punktacja!$B$9,0)+IF($K63="Tak",Punktacja!$B$10,0)+IF($F63="Tak",Punktacja!$B$11,0)+IF($L63="Tak",Punktacja!$B$12,0))</f>
        <v/>
      </c>
      <c r="N63" s="10" t="str">
        <f aca="false">IF($B63="","",IF(OR($I63="Tak",$M63&gt;=Punktacja!$B$18),"Wysoki",IF($M63&gt;=Punktacja!$B$17,"Średni","Niski")))</f>
        <v/>
      </c>
      <c r="O63" s="9" t="str">
        <f aca="false">IF($B63="","",IF($I63="Tak","Możliwy obszar wysokiego ryzyka (AI Act, zał. III). Konsultacja prawna.",IF(AND($H63="Tak",$L63="Tak"),"Dane osobowe: sprawdź umowę powierzenia (art. 28 RODO).",IF($F63="Tak","Konto prywatne lub darmowe: przenieś na konto firmowe lub zakaż.",IF($J63="Tak","Dodaj kontrolę człowieka przed wysłaniem do klienta.","")))))</f>
        <v/>
      </c>
      <c r="P63" s="8"/>
      <c r="Q63" s="8"/>
      <c r="R63" s="11"/>
      <c r="S63" s="8"/>
    </row>
    <row r="64" customFormat="false" ht="15" hidden="false" customHeight="false" outlineLevel="0" collapsed="false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9" t="str">
        <f aca="false">IF($B64="","",IF($G64="Czerwone",Punktacja!$B$6,IF($G64="Żółte",Punktacja!$B$5,IF($G64="Zielone",Punktacja!$B$4,0)))+IF($H64="Tak",Punktacja!$B$7,0)+IF($I64="Tak",Punktacja!$B$8,0)+IF($J64="Tak",Punktacja!$B$9,0)+IF($K64="Tak",Punktacja!$B$10,0)+IF($F64="Tak",Punktacja!$B$11,0)+IF($L64="Tak",Punktacja!$B$12,0))</f>
        <v/>
      </c>
      <c r="N64" s="10" t="str">
        <f aca="false">IF($B64="","",IF(OR($I64="Tak",$M64&gt;=Punktacja!$B$18),"Wysoki",IF($M64&gt;=Punktacja!$B$17,"Średni","Niski")))</f>
        <v/>
      </c>
      <c r="O64" s="9" t="str">
        <f aca="false">IF($B64="","",IF($I64="Tak","Możliwy obszar wysokiego ryzyka (AI Act, zał. III). Konsultacja prawna.",IF(AND($H64="Tak",$L64="Tak"),"Dane osobowe: sprawdź umowę powierzenia (art. 28 RODO).",IF($F64="Tak","Konto prywatne lub darmowe: przenieś na konto firmowe lub zakaż.",IF($J64="Tak","Dodaj kontrolę człowieka przed wysłaniem do klienta.","")))))</f>
        <v/>
      </c>
      <c r="P64" s="8"/>
      <c r="Q64" s="8"/>
      <c r="R64" s="11"/>
      <c r="S64" s="8"/>
    </row>
  </sheetData>
  <autoFilter ref="A4:S64"/>
  <conditionalFormatting sqref="N5:N64">
    <cfRule type="cellIs" priority="2" operator="equal" aboveAverage="0" equalAverage="0" bottom="0" percent="0" rank="0" text="" dxfId="6">
      <formula>"Wysoki"</formula>
    </cfRule>
    <cfRule type="cellIs" priority="3" operator="equal" aboveAverage="0" equalAverage="0" bottom="0" percent="0" rank="0" text="" dxfId="7">
      <formula>"Średni"</formula>
    </cfRule>
    <cfRule type="cellIs" priority="4" operator="equal" aboveAverage="0" equalAverage="0" bottom="0" percent="0" rank="0" text="" dxfId="8">
      <formula>"Niski"</formula>
    </cfRule>
  </conditionalFormatting>
  <conditionalFormatting sqref="P5:P64">
    <cfRule type="cellIs" priority="5" operator="equal" aboveAverage="0" equalAverage="0" bottom="0" percent="0" rank="0" text="" dxfId="6">
      <formula>"Zakazane"</formula>
    </cfRule>
  </conditionalFormatting>
  <dataValidations count="3">
    <dataValidation allowBlank="true" errorStyle="stop" operator="between" showDropDown="false" showErrorMessage="false" showInputMessage="false" sqref="F5:F64 H5:L64" type="list">
      <formula1>"Tak,Nie"</formula1>
      <formula2>0</formula2>
    </dataValidation>
    <dataValidation allowBlank="true" errorStyle="stop" operator="between" showDropDown="false" showErrorMessage="false" showInputMessage="false" sqref="G5:G64" type="list">
      <formula1>"Zielone,Żółte,Czerwone"</formula1>
      <formula2>0</formula2>
    </dataValidation>
    <dataValidation allowBlank="true" errorStyle="stop" operator="between" showDropDown="false" showErrorMessage="false" showInputMessage="false" sqref="P5:P64" type="list">
      <formula1>"Zatwierdzone,W ocenie,Zakazane"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5" min="2" style="0" width="13"/>
  </cols>
  <sheetData>
    <row r="1" customFormat="false" ht="17.35" hidden="false" customHeight="false" outlineLevel="0" collapsed="false">
      <c r="A1" s="5" t="s">
        <v>44</v>
      </c>
    </row>
    <row r="2" customFormat="false" ht="15" hidden="false" customHeight="false" outlineLevel="0" collapsed="false">
      <c r="A2" s="6" t="s">
        <v>45</v>
      </c>
    </row>
    <row r="4" customFormat="false" ht="15" hidden="false" customHeight="false" outlineLevel="0" collapsed="false">
      <c r="A4" s="12" t="s">
        <v>46</v>
      </c>
      <c r="B4" s="12" t="s">
        <v>47</v>
      </c>
      <c r="C4" s="12" t="s">
        <v>48</v>
      </c>
      <c r="D4" s="12" t="s">
        <v>49</v>
      </c>
      <c r="E4" s="12" t="s">
        <v>50</v>
      </c>
    </row>
    <row r="5" customFormat="false" ht="15" hidden="false" customHeight="false" outlineLevel="0" collapsed="false">
      <c r="A5" s="13" t="s">
        <v>51</v>
      </c>
      <c r="B5" s="14" t="n">
        <f aca="false">COUNTIFS(Rejestr!$N$5:$N$64,B$4,Rejestr!$P$5:$P$64,$A5)</f>
        <v>0</v>
      </c>
      <c r="C5" s="14" t="n">
        <f aca="false">COUNTIFS(Rejestr!$N$5:$N$64,C$4,Rejestr!$P$5:$P$64,$A5)</f>
        <v>0</v>
      </c>
      <c r="D5" s="14" t="n">
        <f aca="false">COUNTIFS(Rejestr!$N$5:$N$64,D$4,Rejestr!$P$5:$P$64,$A5)</f>
        <v>0</v>
      </c>
      <c r="E5" s="15" t="n">
        <f aca="false">SUM(B5:D5)</f>
        <v>0</v>
      </c>
    </row>
    <row r="6" customFormat="false" ht="15" hidden="false" customHeight="false" outlineLevel="0" collapsed="false">
      <c r="A6" s="13" t="s">
        <v>41</v>
      </c>
      <c r="B6" s="14" t="n">
        <f aca="false">COUNTIFS(Rejestr!$N$5:$N$64,B$4,Rejestr!$P$5:$P$64,$A6)</f>
        <v>1</v>
      </c>
      <c r="C6" s="14" t="n">
        <f aca="false">COUNTIFS(Rejestr!$N$5:$N$64,C$4,Rejestr!$P$5:$P$64,$A6)</f>
        <v>0</v>
      </c>
      <c r="D6" s="14" t="n">
        <f aca="false">COUNTIFS(Rejestr!$N$5:$N$64,D$4,Rejestr!$P$5:$P$64,$A6)</f>
        <v>0</v>
      </c>
      <c r="E6" s="15" t="n">
        <f aca="false">SUM(B6:D6)</f>
        <v>1</v>
      </c>
    </row>
    <row r="7" customFormat="false" ht="15" hidden="false" customHeight="false" outlineLevel="0" collapsed="false">
      <c r="A7" s="13" t="s">
        <v>52</v>
      </c>
      <c r="B7" s="14" t="n">
        <f aca="false">COUNTIFS(Rejestr!$N$5:$N$64,B$4,Rejestr!$P$5:$P$64,$A7)</f>
        <v>0</v>
      </c>
      <c r="C7" s="14" t="n">
        <f aca="false">COUNTIFS(Rejestr!$N$5:$N$64,C$4,Rejestr!$P$5:$P$64,$A7)</f>
        <v>0</v>
      </c>
      <c r="D7" s="14" t="n">
        <f aca="false">COUNTIFS(Rejestr!$N$5:$N$64,D$4,Rejestr!$P$5:$P$64,$A7)</f>
        <v>0</v>
      </c>
      <c r="E7" s="15" t="n">
        <f aca="false">SUM(B7:D7)</f>
        <v>0</v>
      </c>
    </row>
    <row r="8" customFormat="false" ht="15" hidden="false" customHeight="false" outlineLevel="0" collapsed="false">
      <c r="A8" s="13" t="s">
        <v>53</v>
      </c>
      <c r="B8" s="14" t="n">
        <f aca="false">COUNTIFS(Rejestr!$N$5:$N$64,B$4,Rejestr!$P$5:$P$64,"")</f>
        <v>0</v>
      </c>
      <c r="C8" s="14" t="n">
        <f aca="false">COUNTIFS(Rejestr!$N$5:$N$64,C$4,Rejestr!$P$5:$P$64,"")</f>
        <v>0</v>
      </c>
      <c r="D8" s="14" t="n">
        <f aca="false">COUNTIFS(Rejestr!$N$5:$N$64,D$4,Rejestr!$P$5:$P$64,"")</f>
        <v>0</v>
      </c>
      <c r="E8" s="15" t="n">
        <f aca="false">SUM(B8:D8)</f>
        <v>0</v>
      </c>
    </row>
    <row r="9" customFormat="false" ht="15" hidden="false" customHeight="false" outlineLevel="0" collapsed="false">
      <c r="A9" s="16" t="s">
        <v>50</v>
      </c>
      <c r="B9" s="15" t="n">
        <f aca="false">SUM(B5:B8)</f>
        <v>1</v>
      </c>
      <c r="C9" s="15" t="n">
        <f aca="false">SUM(C5:C8)</f>
        <v>0</v>
      </c>
      <c r="D9" s="15" t="n">
        <f aca="false">SUM(D5:D8)</f>
        <v>0</v>
      </c>
      <c r="E9" s="15" t="n">
        <f aca="false">SUM(E5:E8)</f>
        <v>1</v>
      </c>
    </row>
    <row r="11" customFormat="false" ht="15" hidden="false" customHeight="false" outlineLevel="0" collapsed="false">
      <c r="A11" s="17" t="s">
        <v>54</v>
      </c>
      <c r="B11" s="18" t="n">
        <f aca="false">COUNTIF(Rejestr!$F$5:$F$64,"Tak")</f>
        <v>0</v>
      </c>
    </row>
    <row r="12" customFormat="false" ht="15" hidden="false" customHeight="false" outlineLevel="0" collapsed="false">
      <c r="A12" s="17" t="s">
        <v>55</v>
      </c>
      <c r="B12" s="18" t="n">
        <f aca="false">COUNTIF(Rejestr!$G$5:$G$64,"Czerwone")</f>
        <v>0</v>
      </c>
    </row>
    <row r="13" customFormat="false" ht="15" hidden="false" customHeight="false" outlineLevel="0" collapsed="false">
      <c r="A13" s="17" t="s">
        <v>56</v>
      </c>
      <c r="B13" s="18" t="n">
        <f aca="false">COUNTIF(Rejestr!$I$5:$I$64,"Tak")</f>
        <v>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2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2" min="2" style="0" width="14"/>
    <col collapsed="false" customWidth="true" hidden="false" outlineLevel="0" max="3" min="3" style="0" width="60"/>
  </cols>
  <sheetData>
    <row r="1" customFormat="false" ht="15" hidden="false" customHeight="false" outlineLevel="0" collapsed="false">
      <c r="A1" s="19" t="s">
        <v>57</v>
      </c>
    </row>
    <row r="3" customFormat="false" ht="15" hidden="false" customHeight="false" outlineLevel="0" collapsed="false">
      <c r="A3" s="20" t="s">
        <v>58</v>
      </c>
      <c r="B3" s="20" t="s">
        <v>27</v>
      </c>
      <c r="C3" s="20" t="s">
        <v>59</v>
      </c>
    </row>
    <row r="4" customFormat="false" ht="15" hidden="false" customHeight="false" outlineLevel="0" collapsed="false">
      <c r="A4" s="13" t="s">
        <v>60</v>
      </c>
      <c r="B4" s="21" t="n">
        <v>0</v>
      </c>
      <c r="C4" s="13" t="s">
        <v>61</v>
      </c>
    </row>
    <row r="5" customFormat="false" ht="15" hidden="false" customHeight="false" outlineLevel="0" collapsed="false">
      <c r="A5" s="13" t="s">
        <v>62</v>
      </c>
      <c r="B5" s="21" t="n">
        <v>1</v>
      </c>
      <c r="C5" s="13" t="s">
        <v>63</v>
      </c>
    </row>
    <row r="6" customFormat="false" ht="15" hidden="false" customHeight="false" outlineLevel="0" collapsed="false">
      <c r="A6" s="13" t="s">
        <v>64</v>
      </c>
      <c r="B6" s="21" t="n">
        <v>3</v>
      </c>
      <c r="C6" s="13" t="s">
        <v>65</v>
      </c>
    </row>
    <row r="7" customFormat="false" ht="15" hidden="false" customHeight="false" outlineLevel="0" collapsed="false">
      <c r="A7" s="13" t="s">
        <v>66</v>
      </c>
      <c r="B7" s="21" t="n">
        <v>2</v>
      </c>
      <c r="C7" s="13" t="s">
        <v>67</v>
      </c>
    </row>
    <row r="8" customFormat="false" ht="15" hidden="false" customHeight="false" outlineLevel="0" collapsed="false">
      <c r="A8" s="13" t="s">
        <v>68</v>
      </c>
      <c r="B8" s="21" t="n">
        <v>3</v>
      </c>
      <c r="C8" s="13" t="s">
        <v>69</v>
      </c>
    </row>
    <row r="9" customFormat="false" ht="15" hidden="false" customHeight="false" outlineLevel="0" collapsed="false">
      <c r="A9" s="13" t="s">
        <v>70</v>
      </c>
      <c r="B9" s="21" t="n">
        <v>2</v>
      </c>
      <c r="C9" s="13" t="s">
        <v>71</v>
      </c>
    </row>
    <row r="10" customFormat="false" ht="15" hidden="false" customHeight="false" outlineLevel="0" collapsed="false">
      <c r="A10" s="13" t="s">
        <v>72</v>
      </c>
      <c r="B10" s="21" t="n">
        <v>2</v>
      </c>
      <c r="C10" s="13" t="s">
        <v>73</v>
      </c>
    </row>
    <row r="11" customFormat="false" ht="15" hidden="false" customHeight="false" outlineLevel="0" collapsed="false">
      <c r="A11" s="13" t="s">
        <v>74</v>
      </c>
      <c r="B11" s="21" t="n">
        <v>2</v>
      </c>
      <c r="C11" s="13" t="s">
        <v>75</v>
      </c>
    </row>
    <row r="12" customFormat="false" ht="15" hidden="false" customHeight="false" outlineLevel="0" collapsed="false">
      <c r="A12" s="13" t="s">
        <v>76</v>
      </c>
      <c r="B12" s="21" t="n">
        <v>1</v>
      </c>
      <c r="C12" s="13" t="s">
        <v>77</v>
      </c>
    </row>
    <row r="14" customFormat="false" ht="15" hidden="false" customHeight="false" outlineLevel="0" collapsed="false">
      <c r="A14" s="22" t="s">
        <v>78</v>
      </c>
    </row>
    <row r="15" customFormat="false" ht="15" hidden="false" customHeight="false" outlineLevel="0" collapsed="false">
      <c r="A15" s="20" t="s">
        <v>79</v>
      </c>
      <c r="B15" s="20" t="s">
        <v>80</v>
      </c>
    </row>
    <row r="16" customFormat="false" ht="15" hidden="false" customHeight="false" outlineLevel="0" collapsed="false">
      <c r="A16" s="13" t="s">
        <v>47</v>
      </c>
      <c r="B16" s="21" t="n">
        <v>0</v>
      </c>
    </row>
    <row r="17" customFormat="false" ht="15" hidden="false" customHeight="false" outlineLevel="0" collapsed="false">
      <c r="A17" s="13" t="s">
        <v>48</v>
      </c>
      <c r="B17" s="21" t="n">
        <v>3</v>
      </c>
    </row>
    <row r="18" customFormat="false" ht="15" hidden="false" customHeight="false" outlineLevel="0" collapsed="false">
      <c r="A18" s="13" t="s">
        <v>49</v>
      </c>
      <c r="B18" s="21" t="n">
        <v>6</v>
      </c>
    </row>
    <row r="20" customFormat="false" ht="15" hidden="false" customHeight="false" outlineLevel="0" collapsed="false">
      <c r="A20" s="6" t="s">
        <v>81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2026-10-06T08:01:23Z</dcterms:created>
  <dc:creator>openpyxl</dc:creator>
  <dc:description/>
  <dc:language>en-US</dc:language>
  <cp:lastModifiedBy/>
  <dcterms:modified xsi:type="dcterms:W3CDTF">2026-10-06T08:01:23Z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